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4387\AppData\Roaming\WrikeDocumentEditor\db\data\486876448\"/>
    </mc:Choice>
  </mc:AlternateContent>
  <xr:revisionPtr revIDLastSave="0" documentId="13_ncr:1_{56E96F3E-A167-459C-A6AF-5BFD1849CFCF}" xr6:coauthVersionLast="47" xr6:coauthVersionMax="47" xr10:uidLastSave="{00000000-0000-0000-0000-000000000000}"/>
  <bookViews>
    <workbookView xWindow="-108" yWindow="-108" windowWidth="23256" windowHeight="14016" tabRatio="895" xr2:uid="{75E964FD-3A38-48D9-8ABD-1A985A8D8A95}"/>
  </bookViews>
  <sheets>
    <sheet name="Overview" sheetId="30" r:id="rId1"/>
    <sheet name="Instructions" sheetId="24" r:id="rId2"/>
    <sheet name="Acronyms" sheetId="22" r:id="rId3"/>
    <sheet name="Workbook Set-up" sheetId="29" r:id="rId4"/>
    <sheet name="OVERALL SUMMARY" sheetId="19" r:id="rId5"/>
    <sheet name="TCM Monitoring Tool" sheetId="3" r:id="rId6"/>
    <sheet name="Foster Care-Adoption Addendum" sheetId="27" r:id="rId7"/>
    <sheet name="1915(i) Addendum" sheetId="28" r:id="rId8"/>
    <sheet name="Innovations-TBI Waiver Addendum" sheetId="15" r:id="rId9"/>
    <sheet name="Community Inclusion Addendum" sheetId="17" r:id="rId10"/>
    <sheet name="TCL Addendum-HOLD" sheetId="25" r:id="rId11"/>
    <sheet name="Staff Qualifications" sheetId="1" r:id="rId12"/>
    <sheet name="Individual Review Records" sheetId="7" r:id="rId13"/>
    <sheet name="Personnel List" sheetId="6" r:id="rId14"/>
    <sheet name="Monitoring Tool Resource Page" sheetId="8" r:id="rId15"/>
    <sheet name="Staffing Requirements" sheetId="12" r:id="rId16"/>
    <sheet name="Training Requirements" sheetId="13" r:id="rId17"/>
    <sheet name="Staff Credentials" sheetId="31" state="hidden" r:id="rId18"/>
  </sheets>
  <externalReferences>
    <externalReference r:id="rId19"/>
    <externalReference r:id="rId20"/>
  </externalReferences>
  <definedNames>
    <definedName name="_xlnm._FilterDatabase" localSheetId="5" hidden="1">'TCM Monitoring Tool'!$B$1:$AN$89</definedName>
    <definedName name="Credentials">'Staff Credentials'!$A$1:$A$22</definedName>
    <definedName name="LME_MCO">'[1]Data Validation'!$A$5:$A$11</definedName>
    <definedName name="Staff_Credentials">'[2]Staff Credentials'!$A$1:$A$22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2" i="3" l="1"/>
  <c r="P49" i="19"/>
  <c r="P70" i="19"/>
  <c r="P78" i="19"/>
  <c r="P102" i="19"/>
  <c r="E16" i="17" l="1"/>
  <c r="F16" i="17"/>
  <c r="G16" i="17"/>
  <c r="H16" i="17"/>
  <c r="I16" i="17"/>
  <c r="J16" i="17"/>
  <c r="K16" i="17"/>
  <c r="K17" i="17" s="1"/>
  <c r="L16" i="17"/>
  <c r="L17" i="17" s="1"/>
  <c r="M16" i="17"/>
  <c r="M19" i="17" s="1"/>
  <c r="N16" i="17"/>
  <c r="O16" i="17"/>
  <c r="O17" i="17" s="1"/>
  <c r="P16" i="17"/>
  <c r="Q16" i="17"/>
  <c r="R16" i="17"/>
  <c r="S16" i="17"/>
  <c r="S17" i="17" s="1"/>
  <c r="T16" i="17"/>
  <c r="T17" i="17" s="1"/>
  <c r="U16" i="17"/>
  <c r="U19" i="17" s="1"/>
  <c r="V16" i="17"/>
  <c r="V17" i="17" s="1"/>
  <c r="W16" i="17"/>
  <c r="W17" i="17" s="1"/>
  <c r="X16" i="17"/>
  <c r="X17" i="17" s="1"/>
  <c r="Y16" i="17"/>
  <c r="Y17" i="17" s="1"/>
  <c r="Z16" i="17"/>
  <c r="AA16" i="17"/>
  <c r="AA17" i="17" s="1"/>
  <c r="AB16" i="17"/>
  <c r="AB17" i="17" s="1"/>
  <c r="AC16" i="17"/>
  <c r="AC19" i="17" s="1"/>
  <c r="AD16" i="17"/>
  <c r="AD17" i="17" s="1"/>
  <c r="AE16" i="17"/>
  <c r="AF16" i="17"/>
  <c r="AF17" i="17" s="1"/>
  <c r="AG16" i="17"/>
  <c r="AG17" i="17" s="1"/>
  <c r="F17" i="17"/>
  <c r="G17" i="17"/>
  <c r="N17" i="17"/>
  <c r="AE17" i="17"/>
  <c r="E18" i="17"/>
  <c r="E17" i="17" s="1"/>
  <c r="F18" i="17"/>
  <c r="F19" i="17" s="1"/>
  <c r="G18" i="17"/>
  <c r="G19" i="17" s="1"/>
  <c r="H18" i="17"/>
  <c r="H17" i="17" s="1"/>
  <c r="I18" i="17"/>
  <c r="I17" i="17" s="1"/>
  <c r="J18" i="17"/>
  <c r="J17" i="17" s="1"/>
  <c r="K18" i="17"/>
  <c r="L18" i="17"/>
  <c r="M18" i="17"/>
  <c r="M17" i="17" s="1"/>
  <c r="N18" i="17"/>
  <c r="O18" i="17"/>
  <c r="P18" i="17"/>
  <c r="P17" i="17" s="1"/>
  <c r="Q18" i="17"/>
  <c r="R18" i="17"/>
  <c r="R17" i="17" s="1"/>
  <c r="S18" i="17"/>
  <c r="T18" i="17"/>
  <c r="U18" i="17"/>
  <c r="U17" i="17" s="1"/>
  <c r="V18" i="17"/>
  <c r="V19" i="17" s="1"/>
  <c r="W18" i="17"/>
  <c r="W19" i="17" s="1"/>
  <c r="X18" i="17"/>
  <c r="Y18" i="17"/>
  <c r="Z18" i="17"/>
  <c r="Z17" i="17" s="1"/>
  <c r="AA18" i="17"/>
  <c r="AB18" i="17"/>
  <c r="AC18" i="17"/>
  <c r="AD18" i="17"/>
  <c r="AE18" i="17"/>
  <c r="AE19" i="17" s="1"/>
  <c r="AF18" i="17"/>
  <c r="AG18" i="17"/>
  <c r="AG19" i="17" s="1"/>
  <c r="E19" i="17"/>
  <c r="H19" i="17"/>
  <c r="P19"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0" i="17"/>
  <c r="AF20" i="17"/>
  <c r="AG20" i="17"/>
  <c r="AL12" i="17"/>
  <c r="AL13" i="17"/>
  <c r="AL14" i="17"/>
  <c r="AL11" i="17"/>
  <c r="AJ12" i="17"/>
  <c r="AJ13" i="17"/>
  <c r="AJ14" i="17"/>
  <c r="AJ11" i="17"/>
  <c r="AH12" i="17"/>
  <c r="AH13" i="17"/>
  <c r="AH14" i="17"/>
  <c r="AH11" i="17"/>
  <c r="N19" i="15"/>
  <c r="N20" i="15" s="1"/>
  <c r="O19" i="15"/>
  <c r="P19" i="15"/>
  <c r="Q19" i="15"/>
  <c r="R19" i="15"/>
  <c r="R20" i="15" s="1"/>
  <c r="S19" i="15"/>
  <c r="T19" i="15"/>
  <c r="U19" i="15"/>
  <c r="U22" i="15" s="1"/>
  <c r="V19" i="15"/>
  <c r="V20" i="15" s="1"/>
  <c r="W19" i="15"/>
  <c r="X19" i="15"/>
  <c r="Y19" i="15"/>
  <c r="Z19" i="15"/>
  <c r="AA19" i="15"/>
  <c r="AA20" i="15" s="1"/>
  <c r="AB19" i="15"/>
  <c r="AC19" i="15"/>
  <c r="AC20" i="15" s="1"/>
  <c r="AD19" i="15"/>
  <c r="AD20" i="15" s="1"/>
  <c r="AE19" i="15"/>
  <c r="AF19" i="15"/>
  <c r="AF20" i="15" s="1"/>
  <c r="AG19" i="15"/>
  <c r="U20" i="15"/>
  <c r="N21" i="15"/>
  <c r="O21" i="15"/>
  <c r="P21" i="15"/>
  <c r="Q21" i="15"/>
  <c r="Q22" i="15" s="1"/>
  <c r="R21" i="15"/>
  <c r="S21" i="15"/>
  <c r="S20" i="15" s="1"/>
  <c r="T21" i="15"/>
  <c r="T20" i="15" s="1"/>
  <c r="U21" i="15"/>
  <c r="V21" i="15"/>
  <c r="W21" i="15"/>
  <c r="X21" i="15"/>
  <c r="Y21" i="15"/>
  <c r="Z21" i="15"/>
  <c r="Z22" i="15" s="1"/>
  <c r="AA21" i="15"/>
  <c r="AB21" i="15"/>
  <c r="AB20" i="15" s="1"/>
  <c r="AC21" i="15"/>
  <c r="AD21" i="15"/>
  <c r="AE21" i="15"/>
  <c r="AF21" i="15"/>
  <c r="AG21" i="15"/>
  <c r="R22" i="15"/>
  <c r="S22" i="15"/>
  <c r="T22" i="15"/>
  <c r="AA22" i="15"/>
  <c r="AC22" i="15"/>
  <c r="N23" i="15"/>
  <c r="O23" i="15"/>
  <c r="P23" i="15"/>
  <c r="Q23" i="15"/>
  <c r="R23" i="15"/>
  <c r="S23" i="15"/>
  <c r="T23" i="15"/>
  <c r="U23" i="15"/>
  <c r="V23" i="15"/>
  <c r="W23" i="15"/>
  <c r="X23" i="15"/>
  <c r="Y23" i="15"/>
  <c r="Z23" i="15"/>
  <c r="AA23" i="15"/>
  <c r="AB23" i="15"/>
  <c r="AC23" i="15"/>
  <c r="AD23" i="15"/>
  <c r="AE23" i="15"/>
  <c r="AF23" i="15"/>
  <c r="AG23" i="15"/>
  <c r="AL12" i="15"/>
  <c r="AL13" i="15"/>
  <c r="AL14" i="15"/>
  <c r="AL15" i="15"/>
  <c r="AL16" i="15"/>
  <c r="AL17" i="15"/>
  <c r="AL18" i="15"/>
  <c r="AL11" i="15"/>
  <c r="AJ12" i="15"/>
  <c r="AJ13" i="15"/>
  <c r="AJ14" i="15"/>
  <c r="AJ15" i="15"/>
  <c r="AJ16" i="15"/>
  <c r="AJ17" i="15"/>
  <c r="AJ18" i="15"/>
  <c r="AJ11" i="15"/>
  <c r="AH18" i="15"/>
  <c r="AH12" i="15"/>
  <c r="AH13" i="15"/>
  <c r="AH14" i="15"/>
  <c r="AH15" i="15"/>
  <c r="AH16" i="15"/>
  <c r="AH17" i="15"/>
  <c r="AH11" i="15"/>
  <c r="N16" i="28"/>
  <c r="N17" i="28" s="1"/>
  <c r="O16" i="28"/>
  <c r="O17" i="28" s="1"/>
  <c r="P16" i="28"/>
  <c r="Q16" i="28"/>
  <c r="R16" i="28"/>
  <c r="S16" i="28"/>
  <c r="T16" i="28"/>
  <c r="U16" i="28"/>
  <c r="V16" i="28"/>
  <c r="V17" i="28" s="1"/>
  <c r="W16" i="28"/>
  <c r="W17" i="28" s="1"/>
  <c r="X16" i="28"/>
  <c r="Y16" i="28"/>
  <c r="Z16" i="28"/>
  <c r="AA16" i="28"/>
  <c r="AB16" i="28"/>
  <c r="AC16" i="28"/>
  <c r="AD16" i="28"/>
  <c r="AD17" i="28" s="1"/>
  <c r="AE16" i="28"/>
  <c r="AE17" i="28" s="1"/>
  <c r="AF16" i="28"/>
  <c r="AG16" i="28"/>
  <c r="R17" i="28"/>
  <c r="S17" i="28"/>
  <c r="Z17" i="28"/>
  <c r="AA17" i="28"/>
  <c r="N18" i="28"/>
  <c r="O18" i="28"/>
  <c r="P18" i="28"/>
  <c r="P17" i="28" s="1"/>
  <c r="Q18" i="28"/>
  <c r="Q17" i="28" s="1"/>
  <c r="R18" i="28"/>
  <c r="S18" i="28"/>
  <c r="T18" i="28"/>
  <c r="T17" i="28" s="1"/>
  <c r="U18" i="28"/>
  <c r="U17" i="28" s="1"/>
  <c r="V18" i="28"/>
  <c r="W18" i="28"/>
  <c r="X18" i="28"/>
  <c r="X17" i="28" s="1"/>
  <c r="Y18" i="28"/>
  <c r="Y17" i="28" s="1"/>
  <c r="Z18" i="28"/>
  <c r="AA18" i="28"/>
  <c r="AB18" i="28"/>
  <c r="AB17" i="28" s="1"/>
  <c r="AC18" i="28"/>
  <c r="AC17" i="28" s="1"/>
  <c r="AD18" i="28"/>
  <c r="AE18" i="28"/>
  <c r="AF18" i="28"/>
  <c r="AF17" i="28" s="1"/>
  <c r="AG18" i="28"/>
  <c r="AG17" i="28" s="1"/>
  <c r="P19" i="28"/>
  <c r="Q19" i="28"/>
  <c r="R19" i="28"/>
  <c r="S19" i="28"/>
  <c r="T19" i="28"/>
  <c r="U19" i="28"/>
  <c r="X19" i="28"/>
  <c r="Y19" i="28"/>
  <c r="Z19" i="28"/>
  <c r="AA19" i="28"/>
  <c r="AB19" i="28"/>
  <c r="AC19" i="28"/>
  <c r="AF19" i="28"/>
  <c r="AG19" i="28"/>
  <c r="N20" i="28"/>
  <c r="O20" i="28"/>
  <c r="P20" i="28"/>
  <c r="Q20" i="28"/>
  <c r="R20" i="28"/>
  <c r="S20" i="28"/>
  <c r="T20" i="28"/>
  <c r="U20" i="28"/>
  <c r="V20" i="28"/>
  <c r="W20" i="28"/>
  <c r="X20" i="28"/>
  <c r="Y20" i="28"/>
  <c r="Z20" i="28"/>
  <c r="AA20" i="28"/>
  <c r="AB20" i="28"/>
  <c r="AC20" i="28"/>
  <c r="AD20" i="28"/>
  <c r="AE20" i="28"/>
  <c r="AF20" i="28"/>
  <c r="AG20" i="28"/>
  <c r="AL12" i="28"/>
  <c r="AL13" i="28"/>
  <c r="AL14" i="28"/>
  <c r="AL15" i="28"/>
  <c r="AL11" i="28"/>
  <c r="AJ12" i="28"/>
  <c r="AJ13" i="28"/>
  <c r="AJ14" i="28"/>
  <c r="AJ15" i="28"/>
  <c r="AJ11" i="28"/>
  <c r="AH12" i="28"/>
  <c r="AH13" i="28"/>
  <c r="AH14" i="28"/>
  <c r="AH15" i="28"/>
  <c r="AH11" i="28"/>
  <c r="L35" i="19"/>
  <c r="L36" i="19"/>
  <c r="L37" i="19"/>
  <c r="L38" i="19"/>
  <c r="L39" i="19"/>
  <c r="L40" i="19"/>
  <c r="L41" i="19"/>
  <c r="L42" i="19"/>
  <c r="L43" i="19"/>
  <c r="L44" i="19"/>
  <c r="L45" i="19"/>
  <c r="L46" i="19"/>
  <c r="L47" i="19"/>
  <c r="L48" i="19"/>
  <c r="N25" i="27"/>
  <c r="N26" i="27" s="1"/>
  <c r="O25" i="27"/>
  <c r="P25" i="27"/>
  <c r="P26" i="27" s="1"/>
  <c r="Q25" i="27"/>
  <c r="R25" i="27"/>
  <c r="S25" i="27"/>
  <c r="T25" i="27"/>
  <c r="U25" i="27"/>
  <c r="V25" i="27"/>
  <c r="V26" i="27" s="1"/>
  <c r="W25" i="27"/>
  <c r="X25" i="27"/>
  <c r="X26" i="27" s="1"/>
  <c r="Y25" i="27"/>
  <c r="Z25" i="27"/>
  <c r="AA25" i="27"/>
  <c r="AB25" i="27"/>
  <c r="AC25" i="27"/>
  <c r="AD25" i="27"/>
  <c r="AD26" i="27" s="1"/>
  <c r="AE25" i="27"/>
  <c r="AF25" i="27"/>
  <c r="AF26" i="27" s="1"/>
  <c r="AG25" i="27"/>
  <c r="R26" i="27"/>
  <c r="T26" i="27"/>
  <c r="Z26" i="27"/>
  <c r="N27" i="27"/>
  <c r="O27" i="27"/>
  <c r="O26" i="27" s="1"/>
  <c r="P27" i="27"/>
  <c r="P28" i="27" s="1"/>
  <c r="Q27" i="27"/>
  <c r="Q26" i="27" s="1"/>
  <c r="R27" i="27"/>
  <c r="S27" i="27"/>
  <c r="S26" i="27" s="1"/>
  <c r="T27" i="27"/>
  <c r="U27" i="27"/>
  <c r="U26" i="27" s="1"/>
  <c r="V27" i="27"/>
  <c r="W27" i="27"/>
  <c r="W26" i="27" s="1"/>
  <c r="X27" i="27"/>
  <c r="Y27" i="27"/>
  <c r="Y26" i="27" s="1"/>
  <c r="Z27" i="27"/>
  <c r="AA27" i="27"/>
  <c r="AA26" i="27" s="1"/>
  <c r="AB27" i="27"/>
  <c r="AB26" i="27" s="1"/>
  <c r="AC27" i="27"/>
  <c r="AC26" i="27" s="1"/>
  <c r="AD27" i="27"/>
  <c r="AE27" i="27"/>
  <c r="AE26" i="27" s="1"/>
  <c r="AF27" i="27"/>
  <c r="AG27" i="27"/>
  <c r="AG26" i="27" s="1"/>
  <c r="O28" i="27"/>
  <c r="Q28" i="27"/>
  <c r="R28" i="27"/>
  <c r="S28" i="27"/>
  <c r="T28" i="27"/>
  <c r="U28" i="27"/>
  <c r="W28" i="27"/>
  <c r="Y28" i="27"/>
  <c r="Z28" i="27"/>
  <c r="AA28" i="27"/>
  <c r="AC28" i="27"/>
  <c r="AE28" i="27"/>
  <c r="AG28" i="27"/>
  <c r="N29" i="27"/>
  <c r="O29" i="27"/>
  <c r="P29" i="27"/>
  <c r="Q29" i="27"/>
  <c r="R29" i="27"/>
  <c r="S29" i="27"/>
  <c r="T29" i="27"/>
  <c r="U29" i="27"/>
  <c r="V29" i="27"/>
  <c r="W29" i="27"/>
  <c r="X29" i="27"/>
  <c r="Y29" i="27"/>
  <c r="Z29" i="27"/>
  <c r="AA29" i="27"/>
  <c r="AB29" i="27"/>
  <c r="AC29" i="27"/>
  <c r="AD29" i="27"/>
  <c r="AE29" i="27"/>
  <c r="AF29" i="27"/>
  <c r="AG29" i="27"/>
  <c r="AL12" i="27"/>
  <c r="AL13" i="27"/>
  <c r="AL14" i="27"/>
  <c r="AL15" i="27"/>
  <c r="AL16" i="27"/>
  <c r="AL17" i="27"/>
  <c r="AL18" i="27"/>
  <c r="AL19" i="27"/>
  <c r="AL20" i="27"/>
  <c r="AL21" i="27"/>
  <c r="AL22" i="27"/>
  <c r="AL23" i="27"/>
  <c r="AL24" i="27"/>
  <c r="AL11" i="27"/>
  <c r="AJ12" i="27"/>
  <c r="AJ13" i="27"/>
  <c r="AJ14" i="27"/>
  <c r="AJ15" i="27"/>
  <c r="AJ16" i="27"/>
  <c r="AJ17" i="27"/>
  <c r="AJ18" i="27"/>
  <c r="AJ19" i="27"/>
  <c r="AJ20" i="27"/>
  <c r="AJ21" i="27"/>
  <c r="AJ22" i="27"/>
  <c r="AJ23" i="27"/>
  <c r="AJ24" i="27"/>
  <c r="AJ11" i="27"/>
  <c r="AH12" i="27"/>
  <c r="AH13" i="27"/>
  <c r="AH14" i="27"/>
  <c r="AH15" i="27"/>
  <c r="AH16" i="27"/>
  <c r="AH17" i="27"/>
  <c r="AH18" i="27"/>
  <c r="AH19" i="27"/>
  <c r="AH20" i="27"/>
  <c r="AH21" i="27"/>
  <c r="AH22" i="27"/>
  <c r="AH23" i="27"/>
  <c r="AH24" i="27"/>
  <c r="AH11" i="27"/>
  <c r="P87" i="3"/>
  <c r="Q87" i="3"/>
  <c r="R87" i="3"/>
  <c r="S87" i="3"/>
  <c r="T87" i="3"/>
  <c r="U87" i="3"/>
  <c r="V87" i="3"/>
  <c r="W87" i="3"/>
  <c r="W88" i="3" s="1"/>
  <c r="X87" i="3"/>
  <c r="Y87" i="3"/>
  <c r="Z87" i="3"/>
  <c r="AA87" i="3"/>
  <c r="AB87" i="3"/>
  <c r="AC87" i="3"/>
  <c r="AD87" i="3"/>
  <c r="AE87" i="3"/>
  <c r="AF87" i="3"/>
  <c r="AG87" i="3"/>
  <c r="AH87" i="3"/>
  <c r="AI87" i="3"/>
  <c r="P89" i="3"/>
  <c r="Q89" i="3"/>
  <c r="R89" i="3"/>
  <c r="S89" i="3"/>
  <c r="T89" i="3"/>
  <c r="U89" i="3"/>
  <c r="V89" i="3"/>
  <c r="W89" i="3"/>
  <c r="X89" i="3"/>
  <c r="Y89" i="3"/>
  <c r="Z89" i="3"/>
  <c r="AA89" i="3"/>
  <c r="AB89" i="3"/>
  <c r="AC89" i="3"/>
  <c r="AD89" i="3"/>
  <c r="AE89" i="3"/>
  <c r="AF89" i="3"/>
  <c r="AG89" i="3"/>
  <c r="AH89" i="3"/>
  <c r="AI89" i="3"/>
  <c r="P85" i="3"/>
  <c r="Q85" i="3"/>
  <c r="R85" i="3"/>
  <c r="S85" i="3"/>
  <c r="T85" i="3"/>
  <c r="T88" i="3" s="1"/>
  <c r="U85" i="3"/>
  <c r="U88" i="3" s="1"/>
  <c r="V85" i="3"/>
  <c r="V88" i="3" s="1"/>
  <c r="W85" i="3"/>
  <c r="X85" i="3"/>
  <c r="Y85" i="3"/>
  <c r="Z85" i="3"/>
  <c r="Z88" i="3" s="1"/>
  <c r="AA85" i="3"/>
  <c r="AA88" i="3" s="1"/>
  <c r="AB85" i="3"/>
  <c r="AB88" i="3" s="1"/>
  <c r="AC85" i="3"/>
  <c r="AC88" i="3" s="1"/>
  <c r="AD85" i="3"/>
  <c r="AE85" i="3"/>
  <c r="AF85" i="3"/>
  <c r="AG85" i="3"/>
  <c r="AH85" i="3"/>
  <c r="AH86" i="3" s="1"/>
  <c r="AI85" i="3"/>
  <c r="AN13" i="3"/>
  <c r="AN14" i="3"/>
  <c r="AN15" i="3"/>
  <c r="AN16" i="3"/>
  <c r="AN17" i="3"/>
  <c r="AN18" i="3"/>
  <c r="AN19" i="3"/>
  <c r="AN20" i="3"/>
  <c r="AN21" i="3"/>
  <c r="AN22" i="3"/>
  <c r="AN23" i="3"/>
  <c r="AN24" i="3"/>
  <c r="AN25" i="3"/>
  <c r="AN26" i="3"/>
  <c r="AN27" i="3"/>
  <c r="AN28" i="3"/>
  <c r="AN29" i="3"/>
  <c r="AN30" i="3"/>
  <c r="AN31" i="3"/>
  <c r="AN32" i="3"/>
  <c r="AN33" i="3"/>
  <c r="AN34" i="3"/>
  <c r="AN35" i="3"/>
  <c r="AN36" i="3"/>
  <c r="AN37" i="3"/>
  <c r="AN38" i="3"/>
  <c r="AN39" i="3"/>
  <c r="AN40" i="3"/>
  <c r="AN41" i="3"/>
  <c r="AN42" i="3"/>
  <c r="AN43" i="3"/>
  <c r="AN44" i="3"/>
  <c r="AN45" i="3"/>
  <c r="AN46" i="3"/>
  <c r="AN47" i="3"/>
  <c r="AN48" i="3"/>
  <c r="AN49" i="3"/>
  <c r="AN50" i="3"/>
  <c r="AN51" i="3"/>
  <c r="AN52" i="3"/>
  <c r="AN53" i="3"/>
  <c r="AN54" i="3"/>
  <c r="AN55" i="3"/>
  <c r="AN56" i="3"/>
  <c r="AN57" i="3"/>
  <c r="AN58" i="3"/>
  <c r="AN59" i="3"/>
  <c r="AN60" i="3"/>
  <c r="AN61" i="3"/>
  <c r="AN62" i="3"/>
  <c r="AN63" i="3"/>
  <c r="AN64" i="3"/>
  <c r="AN65" i="3"/>
  <c r="AN66" i="3"/>
  <c r="AN67" i="3"/>
  <c r="AN68" i="3"/>
  <c r="AN69" i="3"/>
  <c r="AN70" i="3"/>
  <c r="AN71" i="3"/>
  <c r="AN72" i="3"/>
  <c r="AN73" i="3"/>
  <c r="AN74" i="3"/>
  <c r="AN75" i="3"/>
  <c r="AN76" i="3"/>
  <c r="AN77" i="3"/>
  <c r="AN78" i="3"/>
  <c r="AN79" i="3"/>
  <c r="AN80" i="3"/>
  <c r="AN81" i="3"/>
  <c r="AN82" i="3"/>
  <c r="AN83" i="3"/>
  <c r="AN84" i="3"/>
  <c r="AN12"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7" i="3"/>
  <c r="AL48" i="3"/>
  <c r="AL49" i="3"/>
  <c r="AL50" i="3"/>
  <c r="AL51" i="3"/>
  <c r="AL52" i="3"/>
  <c r="AL53" i="3"/>
  <c r="AL54" i="3"/>
  <c r="AL55" i="3"/>
  <c r="AL56" i="3"/>
  <c r="AL57" i="3"/>
  <c r="AL58" i="3"/>
  <c r="AL59" i="3"/>
  <c r="AL60" i="3"/>
  <c r="AL61" i="3"/>
  <c r="AL62" i="3"/>
  <c r="AL63" i="3"/>
  <c r="AL64" i="3"/>
  <c r="AL65" i="3"/>
  <c r="AL66" i="3"/>
  <c r="AL67" i="3"/>
  <c r="AL68" i="3"/>
  <c r="AL69" i="3"/>
  <c r="AL70" i="3"/>
  <c r="AL71" i="3"/>
  <c r="AL72" i="3"/>
  <c r="AL73" i="3"/>
  <c r="AL74" i="3"/>
  <c r="AL75" i="3"/>
  <c r="AL76" i="3"/>
  <c r="AL77" i="3"/>
  <c r="AL78" i="3"/>
  <c r="AL79" i="3"/>
  <c r="AL80" i="3"/>
  <c r="AL81" i="3"/>
  <c r="AL82" i="3"/>
  <c r="AL83" i="3"/>
  <c r="AL84" i="3"/>
  <c r="AL12" i="3"/>
  <c r="AJ13" i="3"/>
  <c r="AJ14" i="3"/>
  <c r="AJ15" i="3"/>
  <c r="AJ16" i="3"/>
  <c r="AJ17" i="3"/>
  <c r="AJ18" i="3"/>
  <c r="AJ19" i="3"/>
  <c r="AJ20" i="3"/>
  <c r="AJ21" i="3"/>
  <c r="AJ22" i="3"/>
  <c r="AJ23" i="3"/>
  <c r="AJ24" i="3"/>
  <c r="AJ25" i="3"/>
  <c r="AJ26" i="3"/>
  <c r="AJ27" i="3"/>
  <c r="AJ28" i="3"/>
  <c r="AJ29" i="3"/>
  <c r="AJ30" i="3"/>
  <c r="AJ31" i="3"/>
  <c r="AJ32" i="3"/>
  <c r="AJ33" i="3"/>
  <c r="AJ34" i="3"/>
  <c r="AJ35" i="3"/>
  <c r="AJ36" i="3"/>
  <c r="AJ37" i="3"/>
  <c r="AJ38" i="3"/>
  <c r="AJ39" i="3"/>
  <c r="AJ40" i="3"/>
  <c r="AJ41" i="3"/>
  <c r="AJ42" i="3"/>
  <c r="AJ43" i="3"/>
  <c r="AJ44" i="3"/>
  <c r="AJ45" i="3"/>
  <c r="AJ46" i="3"/>
  <c r="AJ47" i="3"/>
  <c r="AJ48" i="3"/>
  <c r="AJ49" i="3"/>
  <c r="AJ50" i="3"/>
  <c r="AJ51" i="3"/>
  <c r="AJ52" i="3"/>
  <c r="AJ53" i="3"/>
  <c r="AJ54" i="3"/>
  <c r="AJ55" i="3"/>
  <c r="AJ56" i="3"/>
  <c r="AJ57" i="3"/>
  <c r="AJ58" i="3"/>
  <c r="AJ59" i="3"/>
  <c r="AJ60" i="3"/>
  <c r="AJ61" i="3"/>
  <c r="AJ62" i="3"/>
  <c r="AJ63" i="3"/>
  <c r="AJ64" i="3"/>
  <c r="AJ65" i="3"/>
  <c r="AJ66" i="3"/>
  <c r="AJ67" i="3"/>
  <c r="AJ68" i="3"/>
  <c r="AJ69" i="3"/>
  <c r="AJ70" i="3"/>
  <c r="AJ71" i="3"/>
  <c r="AJ72" i="3"/>
  <c r="AJ73" i="3"/>
  <c r="AJ74" i="3"/>
  <c r="AJ75" i="3"/>
  <c r="AJ76" i="3"/>
  <c r="AJ77" i="3"/>
  <c r="AJ78" i="3"/>
  <c r="AJ79" i="3"/>
  <c r="AJ80" i="3"/>
  <c r="AJ81" i="3"/>
  <c r="AJ82" i="3"/>
  <c r="AJ83" i="3"/>
  <c r="AJ84" i="3"/>
  <c r="AK13" i="28" l="1"/>
  <c r="AI13" i="28"/>
  <c r="P88" i="3"/>
  <c r="AE88" i="3"/>
  <c r="AD88" i="3"/>
  <c r="AF86" i="3"/>
  <c r="AG86" i="3"/>
  <c r="Y88" i="3"/>
  <c r="X88" i="3"/>
  <c r="U86" i="3"/>
  <c r="T86" i="3"/>
  <c r="R86" i="3"/>
  <c r="S88" i="3"/>
  <c r="AH88" i="3"/>
  <c r="AD86" i="3"/>
  <c r="AC86" i="3"/>
  <c r="AB86" i="3"/>
  <c r="AA86" i="3"/>
  <c r="Z86" i="3"/>
  <c r="V86" i="3"/>
  <c r="S86" i="3"/>
  <c r="R88" i="3"/>
  <c r="Q88" i="3"/>
  <c r="AF19" i="17"/>
  <c r="AD19" i="17"/>
  <c r="AC17" i="17"/>
  <c r="Y19" i="17"/>
  <c r="X19" i="17"/>
  <c r="Q17" i="17"/>
  <c r="O19" i="17"/>
  <c r="N19" i="17"/>
  <c r="AB19" i="17"/>
  <c r="T19" i="17"/>
  <c r="L19" i="17"/>
  <c r="AA19" i="17"/>
  <c r="S19" i="17"/>
  <c r="K19" i="17"/>
  <c r="Z19" i="17"/>
  <c r="R19" i="17"/>
  <c r="J19" i="17"/>
  <c r="Q19" i="17"/>
  <c r="I19" i="17"/>
  <c r="AB22" i="15"/>
  <c r="Z20" i="15"/>
  <c r="AG20" i="15"/>
  <c r="Y20" i="15"/>
  <c r="Q20" i="15"/>
  <c r="X20" i="15"/>
  <c r="P20" i="15"/>
  <c r="AE20" i="15"/>
  <c r="W20" i="15"/>
  <c r="O20" i="15"/>
  <c r="AG22" i="15"/>
  <c r="Y22" i="15"/>
  <c r="AF22" i="15"/>
  <c r="X22" i="15"/>
  <c r="P22" i="15"/>
  <c r="AE22" i="15"/>
  <c r="W22" i="15"/>
  <c r="O22" i="15"/>
  <c r="AD22" i="15"/>
  <c r="V22" i="15"/>
  <c r="N22" i="15"/>
  <c r="W19" i="28"/>
  <c r="AD19" i="28"/>
  <c r="V19" i="28"/>
  <c r="N19" i="28"/>
  <c r="AE19" i="28"/>
  <c r="O19" i="28"/>
  <c r="X28" i="27"/>
  <c r="AD28" i="27"/>
  <c r="V28" i="27"/>
  <c r="N28" i="27"/>
  <c r="AF28" i="27"/>
  <c r="AB28" i="27"/>
  <c r="AI88" i="3"/>
  <c r="AI86" i="3"/>
  <c r="AG88" i="3"/>
  <c r="Q86" i="3"/>
  <c r="Y86" i="3"/>
  <c r="X86" i="3"/>
  <c r="P86" i="3"/>
  <c r="AF88" i="3"/>
  <c r="AE86" i="3"/>
  <c r="W86" i="3"/>
  <c r="O97" i="19"/>
  <c r="N97" i="19"/>
  <c r="M97" i="19"/>
  <c r="P97" i="19"/>
  <c r="AK42" i="1"/>
  <c r="AI42" i="1"/>
  <c r="AG42" i="1"/>
  <c r="AH42" i="1" s="1"/>
  <c r="D20" i="17"/>
  <c r="D18" i="17"/>
  <c r="D16" i="17"/>
  <c r="AJ15" i="17" l="1"/>
  <c r="AL15" i="17"/>
  <c r="AH15" i="17"/>
  <c r="L97" i="19"/>
  <c r="AJ42" i="1"/>
  <c r="AK15" i="17" l="1"/>
  <c r="AI15" i="17"/>
  <c r="C7" i="6"/>
  <c r="D6" i="19"/>
  <c r="C9" i="6"/>
  <c r="C8" i="6"/>
  <c r="C6" i="6"/>
  <c r="C5" i="6"/>
  <c r="C4" i="6"/>
  <c r="D8" i="7"/>
  <c r="D9" i="7"/>
  <c r="D7" i="7"/>
  <c r="D6" i="7"/>
  <c r="D5" i="7"/>
  <c r="D4" i="7"/>
  <c r="C5" i="1"/>
  <c r="C4" i="1"/>
  <c r="C3" i="1"/>
  <c r="C2" i="1"/>
  <c r="C6" i="17"/>
  <c r="C5" i="17"/>
  <c r="C4" i="17"/>
  <c r="C3" i="17"/>
  <c r="C6" i="15"/>
  <c r="C5" i="15"/>
  <c r="C4" i="15"/>
  <c r="C3" i="15"/>
  <c r="C6" i="28"/>
  <c r="C5" i="28"/>
  <c r="C4" i="28"/>
  <c r="C3" i="28"/>
  <c r="C6" i="27"/>
  <c r="C5" i="27"/>
  <c r="C4" i="27"/>
  <c r="C3" i="27"/>
  <c r="C6" i="3"/>
  <c r="C5" i="3"/>
  <c r="C4" i="3"/>
  <c r="C3" i="3"/>
  <c r="D5" i="19"/>
  <c r="D4" i="19"/>
  <c r="D8" i="19"/>
  <c r="D7" i="19"/>
  <c r="D3" i="19"/>
  <c r="O101" i="19" l="1"/>
  <c r="O100" i="19"/>
  <c r="O99" i="19"/>
  <c r="O98" i="19"/>
  <c r="O96" i="19"/>
  <c r="O95" i="19"/>
  <c r="O94" i="19"/>
  <c r="O93" i="19"/>
  <c r="O92" i="19"/>
  <c r="O91" i="19"/>
  <c r="O90" i="19"/>
  <c r="O89" i="19"/>
  <c r="O88" i="19"/>
  <c r="O87" i="19"/>
  <c r="O86" i="19"/>
  <c r="O85" i="19"/>
  <c r="D55" i="1"/>
  <c r="E55" i="1"/>
  <c r="F55" i="1"/>
  <c r="G55" i="1"/>
  <c r="H55" i="1"/>
  <c r="I55" i="1"/>
  <c r="J55" i="1"/>
  <c r="K55" i="1"/>
  <c r="L55" i="1"/>
  <c r="M55" i="1"/>
  <c r="N55" i="1"/>
  <c r="O55" i="1"/>
  <c r="P55" i="1"/>
  <c r="Q55" i="1"/>
  <c r="R55" i="1"/>
  <c r="S55" i="1"/>
  <c r="T55" i="1"/>
  <c r="U55" i="1"/>
  <c r="V55" i="1"/>
  <c r="W55" i="1"/>
  <c r="X55" i="1"/>
  <c r="Y55" i="1"/>
  <c r="Z55" i="1"/>
  <c r="AA55" i="1"/>
  <c r="AB55" i="1"/>
  <c r="AC55" i="1"/>
  <c r="AD55" i="1"/>
  <c r="AE55" i="1"/>
  <c r="AF55" i="1"/>
  <c r="C55" i="1"/>
  <c r="M82" i="19"/>
  <c r="O82" i="19"/>
  <c r="N82" i="19"/>
  <c r="AK46" i="1"/>
  <c r="M99" i="19" s="1"/>
  <c r="AI46" i="1"/>
  <c r="AG46" i="1"/>
  <c r="AK44" i="1"/>
  <c r="M98" i="19" s="1"/>
  <c r="AI44" i="1"/>
  <c r="AG44" i="1"/>
  <c r="N55" i="19"/>
  <c r="O55" i="19"/>
  <c r="P55" i="19"/>
  <c r="AJ46" i="1" l="1"/>
  <c r="AH44" i="1"/>
  <c r="P98" i="19" s="1"/>
  <c r="N99" i="19"/>
  <c r="L99" i="19" s="1"/>
  <c r="N98" i="19"/>
  <c r="L98" i="19" s="1"/>
  <c r="L82" i="19"/>
  <c r="P82" i="19"/>
  <c r="AH46" i="1"/>
  <c r="P99" i="19" s="1"/>
  <c r="AJ44" i="1"/>
  <c r="L55" i="19"/>
  <c r="O75" i="19"/>
  <c r="M75" i="19"/>
  <c r="O76" i="19"/>
  <c r="M76" i="19"/>
  <c r="O77" i="19"/>
  <c r="M77" i="19"/>
  <c r="M74" i="19"/>
  <c r="M64" i="19"/>
  <c r="M65" i="19"/>
  <c r="M66" i="19"/>
  <c r="M67" i="19"/>
  <c r="M68" i="19"/>
  <c r="M69" i="19"/>
  <c r="M63" i="19"/>
  <c r="M62" i="19"/>
  <c r="E19" i="15"/>
  <c r="F19" i="15"/>
  <c r="G19" i="15"/>
  <c r="H19" i="15"/>
  <c r="I19" i="15"/>
  <c r="J19" i="15"/>
  <c r="K19" i="15"/>
  <c r="L19" i="15"/>
  <c r="M19" i="15"/>
  <c r="D19" i="15"/>
  <c r="M55" i="19"/>
  <c r="M56" i="19"/>
  <c r="M57" i="19"/>
  <c r="M54" i="19"/>
  <c r="M53" i="19"/>
  <c r="E16" i="28"/>
  <c r="F16" i="28"/>
  <c r="G16" i="28"/>
  <c r="H16" i="28"/>
  <c r="I16" i="28"/>
  <c r="J16" i="28"/>
  <c r="K16" i="28"/>
  <c r="L16" i="28"/>
  <c r="M16" i="28"/>
  <c r="D16" i="28"/>
  <c r="M36" i="19"/>
  <c r="M37" i="19"/>
  <c r="M38" i="19"/>
  <c r="M39" i="19"/>
  <c r="M40" i="19"/>
  <c r="M41" i="19"/>
  <c r="M42" i="19"/>
  <c r="M43" i="19"/>
  <c r="M44" i="19"/>
  <c r="M45" i="19"/>
  <c r="M46" i="19"/>
  <c r="M47" i="19"/>
  <c r="M48" i="19"/>
  <c r="M35" i="19"/>
  <c r="E25" i="27"/>
  <c r="F25" i="27"/>
  <c r="G25" i="27"/>
  <c r="H25" i="27"/>
  <c r="I25" i="27"/>
  <c r="J25" i="27"/>
  <c r="K25" i="27"/>
  <c r="L25" i="27"/>
  <c r="M25" i="27"/>
  <c r="E35" i="19"/>
  <c r="E36" i="19"/>
  <c r="E37" i="19"/>
  <c r="E38" i="19"/>
  <c r="E39" i="19"/>
  <c r="E40" i="19"/>
  <c r="E41" i="19"/>
  <c r="E42" i="19"/>
  <c r="E43" i="19"/>
  <c r="E44" i="19"/>
  <c r="E45" i="19"/>
  <c r="E46" i="19"/>
  <c r="E47" i="19"/>
  <c r="E48" i="19"/>
  <c r="E49" i="19"/>
  <c r="E50" i="19"/>
  <c r="E51" i="19"/>
  <c r="E52" i="19"/>
  <c r="E53" i="19"/>
  <c r="E54" i="19"/>
  <c r="E55" i="19"/>
  <c r="E56" i="19"/>
  <c r="E57" i="19"/>
  <c r="E58" i="19"/>
  <c r="E59" i="19"/>
  <c r="E60" i="19"/>
  <c r="E61" i="19"/>
  <c r="E62" i="19"/>
  <c r="E63" i="19"/>
  <c r="E64" i="19"/>
  <c r="E65" i="19"/>
  <c r="E66" i="19"/>
  <c r="E67" i="19"/>
  <c r="E68" i="19"/>
  <c r="E69" i="19"/>
  <c r="E70" i="19"/>
  <c r="E71" i="19"/>
  <c r="E72" i="19"/>
  <c r="E73" i="19"/>
  <c r="E74" i="19"/>
  <c r="E75" i="19"/>
  <c r="E76" i="19"/>
  <c r="E77" i="19"/>
  <c r="E78" i="19"/>
  <c r="E79" i="19"/>
  <c r="E80" i="19"/>
  <c r="E81" i="19"/>
  <c r="E82" i="19"/>
  <c r="E83" i="19"/>
  <c r="E84" i="19"/>
  <c r="E85" i="19"/>
  <c r="E86" i="19"/>
  <c r="E87" i="19"/>
  <c r="E88" i="19"/>
  <c r="E89" i="19"/>
  <c r="E90" i="19"/>
  <c r="E91" i="19"/>
  <c r="E92" i="19"/>
  <c r="E93" i="19"/>
  <c r="E94" i="19"/>
  <c r="E95" i="19"/>
  <c r="E96" i="19"/>
  <c r="E97" i="19"/>
  <c r="E98" i="19"/>
  <c r="E99" i="19"/>
  <c r="E100" i="19"/>
  <c r="E101" i="19"/>
  <c r="E102" i="19"/>
  <c r="E103" i="19"/>
  <c r="E104" i="19"/>
  <c r="E105" i="19"/>
  <c r="E106" i="19"/>
  <c r="E107" i="19"/>
  <c r="G85" i="3"/>
  <c r="H85" i="3"/>
  <c r="I85" i="3"/>
  <c r="J85" i="3"/>
  <c r="K85" i="3"/>
  <c r="L85" i="3"/>
  <c r="M85" i="3"/>
  <c r="N85" i="3"/>
  <c r="O85" i="3"/>
  <c r="F85" i="3"/>
  <c r="D25" i="27"/>
  <c r="F100" i="19"/>
  <c r="N56" i="19"/>
  <c r="O56" i="19"/>
  <c r="M20" i="28"/>
  <c r="L20" i="28"/>
  <c r="K20" i="28"/>
  <c r="J20" i="28"/>
  <c r="I20" i="28"/>
  <c r="H20" i="28"/>
  <c r="G20" i="28"/>
  <c r="F20" i="28"/>
  <c r="E20" i="28"/>
  <c r="D20" i="28"/>
  <c r="M18" i="28"/>
  <c r="L18" i="28"/>
  <c r="K18" i="28"/>
  <c r="J18" i="28"/>
  <c r="I18" i="28"/>
  <c r="H18" i="28"/>
  <c r="G18" i="28"/>
  <c r="F18" i="28"/>
  <c r="E18" i="28"/>
  <c r="D18" i="28"/>
  <c r="O57" i="19"/>
  <c r="N57" i="19"/>
  <c r="O54" i="19"/>
  <c r="N54" i="19"/>
  <c r="O53" i="19"/>
  <c r="N53" i="19"/>
  <c r="N42" i="19"/>
  <c r="O42" i="19"/>
  <c r="O44" i="19"/>
  <c r="O45" i="19"/>
  <c r="N46" i="19"/>
  <c r="N47" i="19"/>
  <c r="O47" i="19"/>
  <c r="N48" i="19"/>
  <c r="O48" i="19"/>
  <c r="M29" i="27"/>
  <c r="L29" i="27"/>
  <c r="K29" i="27"/>
  <c r="J29" i="27"/>
  <c r="I29" i="27"/>
  <c r="H29" i="27"/>
  <c r="G29" i="27"/>
  <c r="F29" i="27"/>
  <c r="E29" i="27"/>
  <c r="D29" i="27"/>
  <c r="M27" i="27"/>
  <c r="L27" i="27"/>
  <c r="K27" i="27"/>
  <c r="J27" i="27"/>
  <c r="I27" i="27"/>
  <c r="H27" i="27"/>
  <c r="G27" i="27"/>
  <c r="F27" i="27"/>
  <c r="E27" i="27"/>
  <c r="D27" i="27"/>
  <c r="O41" i="19"/>
  <c r="N41" i="19"/>
  <c r="O40" i="19"/>
  <c r="N40" i="19"/>
  <c r="O39" i="19"/>
  <c r="N39" i="19"/>
  <c r="O38" i="19"/>
  <c r="N38" i="19"/>
  <c r="O37" i="19"/>
  <c r="N37" i="19"/>
  <c r="O36" i="19"/>
  <c r="N36" i="19"/>
  <c r="O35" i="19"/>
  <c r="N35" i="19"/>
  <c r="F36" i="19"/>
  <c r="G36" i="19"/>
  <c r="F37" i="19"/>
  <c r="G37" i="19"/>
  <c r="F38" i="19"/>
  <c r="G38" i="19"/>
  <c r="F39" i="19"/>
  <c r="G39" i="19"/>
  <c r="F40" i="19"/>
  <c r="G40" i="19"/>
  <c r="F41" i="19"/>
  <c r="G41" i="19"/>
  <c r="F42" i="19"/>
  <c r="G42" i="19"/>
  <c r="F43" i="19"/>
  <c r="G43" i="19"/>
  <c r="F44" i="19"/>
  <c r="G44" i="19"/>
  <c r="F45" i="19"/>
  <c r="G45" i="19"/>
  <c r="F46" i="19"/>
  <c r="G46" i="19"/>
  <c r="F47" i="19"/>
  <c r="G47" i="19"/>
  <c r="F48" i="19"/>
  <c r="G48" i="19"/>
  <c r="F49" i="19"/>
  <c r="G49" i="19"/>
  <c r="F50" i="19"/>
  <c r="G50" i="19"/>
  <c r="F51" i="19"/>
  <c r="G51" i="19"/>
  <c r="F52" i="19"/>
  <c r="G52" i="19"/>
  <c r="F53" i="19"/>
  <c r="G53" i="19"/>
  <c r="F54" i="19"/>
  <c r="G54" i="19"/>
  <c r="F55" i="19"/>
  <c r="G55" i="19"/>
  <c r="F56" i="19"/>
  <c r="G56" i="19"/>
  <c r="F57" i="19"/>
  <c r="G57" i="19"/>
  <c r="F58" i="19"/>
  <c r="G58" i="19"/>
  <c r="F59" i="19"/>
  <c r="G59" i="19"/>
  <c r="F60" i="19"/>
  <c r="G60" i="19"/>
  <c r="F61" i="19"/>
  <c r="G61" i="19"/>
  <c r="F62" i="19"/>
  <c r="G62" i="19"/>
  <c r="F63" i="19"/>
  <c r="G63" i="19"/>
  <c r="F64" i="19"/>
  <c r="G64" i="19"/>
  <c r="F65" i="19"/>
  <c r="G65" i="19"/>
  <c r="F66" i="19"/>
  <c r="G66" i="19"/>
  <c r="F67" i="19"/>
  <c r="G67" i="19"/>
  <c r="F68" i="19"/>
  <c r="G68" i="19"/>
  <c r="F69" i="19"/>
  <c r="G69" i="19"/>
  <c r="F70" i="19"/>
  <c r="G70" i="19"/>
  <c r="F71" i="19"/>
  <c r="G71" i="19"/>
  <c r="F72" i="19"/>
  <c r="G72" i="19"/>
  <c r="F73" i="19"/>
  <c r="G73" i="19"/>
  <c r="F74" i="19"/>
  <c r="G74" i="19"/>
  <c r="F75" i="19"/>
  <c r="G75" i="19"/>
  <c r="F76" i="19"/>
  <c r="G76" i="19"/>
  <c r="F77" i="19"/>
  <c r="G77" i="19"/>
  <c r="F78" i="19"/>
  <c r="G78" i="19"/>
  <c r="F79" i="19"/>
  <c r="G79" i="19"/>
  <c r="F80" i="19"/>
  <c r="G80" i="19"/>
  <c r="F81" i="19"/>
  <c r="G81" i="19"/>
  <c r="F82" i="19"/>
  <c r="G82" i="19"/>
  <c r="F83" i="19"/>
  <c r="G83" i="19"/>
  <c r="F84" i="19"/>
  <c r="G84" i="19"/>
  <c r="F85" i="19"/>
  <c r="G85" i="19"/>
  <c r="F86" i="19"/>
  <c r="G86" i="19"/>
  <c r="F87" i="19"/>
  <c r="G87" i="19"/>
  <c r="F88" i="19"/>
  <c r="G88" i="19"/>
  <c r="F89" i="19"/>
  <c r="G89" i="19"/>
  <c r="F90" i="19"/>
  <c r="G90" i="19"/>
  <c r="F91" i="19"/>
  <c r="G91" i="19"/>
  <c r="F92" i="19"/>
  <c r="G92" i="19"/>
  <c r="F93" i="19"/>
  <c r="G93" i="19"/>
  <c r="F94" i="19"/>
  <c r="G94" i="19"/>
  <c r="F95" i="19"/>
  <c r="G95" i="19"/>
  <c r="F96" i="19"/>
  <c r="G96" i="19"/>
  <c r="F97" i="19"/>
  <c r="G97" i="19"/>
  <c r="F98" i="19"/>
  <c r="G98" i="19"/>
  <c r="F99" i="19"/>
  <c r="G99" i="19"/>
  <c r="F101" i="19"/>
  <c r="G101" i="19"/>
  <c r="F102" i="19"/>
  <c r="G102" i="19"/>
  <c r="F103" i="19"/>
  <c r="G103" i="19"/>
  <c r="F104" i="19"/>
  <c r="G104" i="19"/>
  <c r="F105" i="19"/>
  <c r="G105" i="19"/>
  <c r="F106" i="19"/>
  <c r="G106" i="19"/>
  <c r="F107" i="19"/>
  <c r="G107" i="19"/>
  <c r="G89" i="3"/>
  <c r="H89" i="3"/>
  <c r="I89" i="3"/>
  <c r="J89" i="3"/>
  <c r="K89" i="3"/>
  <c r="L89" i="3"/>
  <c r="M89" i="3"/>
  <c r="N89" i="3"/>
  <c r="O89" i="3"/>
  <c r="F89" i="3"/>
  <c r="G87" i="3"/>
  <c r="H87" i="3"/>
  <c r="I87" i="3"/>
  <c r="J87" i="3"/>
  <c r="K87" i="3"/>
  <c r="L87" i="3"/>
  <c r="M87" i="3"/>
  <c r="N87" i="3"/>
  <c r="O87" i="3"/>
  <c r="F87" i="3"/>
  <c r="E17" i="28" l="1"/>
  <c r="AK22" i="27"/>
  <c r="D61" i="19"/>
  <c r="D57" i="19"/>
  <c r="D53" i="19"/>
  <c r="D45" i="19"/>
  <c r="D102" i="19"/>
  <c r="D97" i="19"/>
  <c r="D93" i="19"/>
  <c r="D89" i="19"/>
  <c r="D85" i="19"/>
  <c r="D81" i="19"/>
  <c r="D77" i="19"/>
  <c r="D73" i="19"/>
  <c r="D69" i="19"/>
  <c r="D65" i="19"/>
  <c r="D49" i="19"/>
  <c r="D41" i="19"/>
  <c r="D103" i="19"/>
  <c r="D74" i="19"/>
  <c r="D54" i="19"/>
  <c r="D94" i="19"/>
  <c r="D82" i="19"/>
  <c r="D58" i="19"/>
  <c r="D90" i="19"/>
  <c r="D78" i="19"/>
  <c r="D62" i="19"/>
  <c r="D38" i="19"/>
  <c r="D42" i="19"/>
  <c r="D86" i="19"/>
  <c r="D66" i="19"/>
  <c r="D50" i="19"/>
  <c r="D98" i="19"/>
  <c r="D70" i="19"/>
  <c r="D46" i="19"/>
  <c r="D37" i="19"/>
  <c r="AI13" i="17"/>
  <c r="P76" i="19" s="1"/>
  <c r="AK13" i="17"/>
  <c r="N76" i="19"/>
  <c r="L76" i="19" s="1"/>
  <c r="AI12" i="17"/>
  <c r="P75" i="19" s="1"/>
  <c r="N75" i="19"/>
  <c r="L75" i="19" s="1"/>
  <c r="D36" i="19"/>
  <c r="D71" i="19"/>
  <c r="D67" i="19"/>
  <c r="D99" i="19"/>
  <c r="D95" i="19"/>
  <c r="D91" i="19"/>
  <c r="D87" i="19"/>
  <c r="D83" i="19"/>
  <c r="D79" i="19"/>
  <c r="D75" i="19"/>
  <c r="D63" i="19"/>
  <c r="D59" i="19"/>
  <c r="D55" i="19"/>
  <c r="D51" i="19"/>
  <c r="D47" i="19"/>
  <c r="D43" i="19"/>
  <c r="D39" i="19"/>
  <c r="L54" i="19"/>
  <c r="L56" i="19"/>
  <c r="D101" i="19"/>
  <c r="D92" i="19"/>
  <c r="D84" i="19"/>
  <c r="D76" i="19"/>
  <c r="D68" i="19"/>
  <c r="D60" i="19"/>
  <c r="D52" i="19"/>
  <c r="D44" i="19"/>
  <c r="AI21" i="27"/>
  <c r="P45" i="19" s="1"/>
  <c r="N45" i="19"/>
  <c r="AI20" i="27"/>
  <c r="P44" i="19" s="1"/>
  <c r="N44" i="19"/>
  <c r="AI19" i="27"/>
  <c r="P43" i="19" s="1"/>
  <c r="O43" i="19"/>
  <c r="AK19" i="27"/>
  <c r="N43" i="19"/>
  <c r="AI22" i="27"/>
  <c r="P46" i="19" s="1"/>
  <c r="O46" i="19"/>
  <c r="AK77" i="3"/>
  <c r="H100" i="19" s="1"/>
  <c r="G100" i="19"/>
  <c r="D100" i="19" s="1"/>
  <c r="D96" i="19"/>
  <c r="D88" i="19"/>
  <c r="D80" i="19"/>
  <c r="D72" i="19"/>
  <c r="D64" i="19"/>
  <c r="D56" i="19"/>
  <c r="D48" i="19"/>
  <c r="D40" i="19"/>
  <c r="AI14" i="17"/>
  <c r="P77" i="19" s="1"/>
  <c r="N77" i="19"/>
  <c r="L77" i="19" s="1"/>
  <c r="M78" i="19"/>
  <c r="E19" i="19" s="1"/>
  <c r="AK14" i="17"/>
  <c r="M70" i="19"/>
  <c r="E18" i="19" s="1"/>
  <c r="O58" i="19"/>
  <c r="G17" i="19" s="1"/>
  <c r="L57" i="19"/>
  <c r="M58" i="19"/>
  <c r="E17" i="19" s="1"/>
  <c r="M49" i="19"/>
  <c r="E16" i="19" s="1"/>
  <c r="D104" i="19"/>
  <c r="D105" i="19"/>
  <c r="D106" i="19"/>
  <c r="D107" i="19"/>
  <c r="M17" i="28"/>
  <c r="N58" i="19"/>
  <c r="L53" i="19"/>
  <c r="AK12" i="17"/>
  <c r="I19" i="28"/>
  <c r="AK23" i="27"/>
  <c r="AI24" i="27"/>
  <c r="P48" i="19" s="1"/>
  <c r="AK24" i="27"/>
  <c r="AK16" i="27"/>
  <c r="AI23" i="27"/>
  <c r="P47" i="19" s="1"/>
  <c r="AK20" i="27"/>
  <c r="AI18" i="27"/>
  <c r="P42" i="19" s="1"/>
  <c r="G26" i="27"/>
  <c r="AM77" i="3"/>
  <c r="AI14" i="28"/>
  <c r="P56" i="19" s="1"/>
  <c r="AK11" i="28"/>
  <c r="D17" i="28"/>
  <c r="L17" i="28"/>
  <c r="J17" i="28"/>
  <c r="AK15" i="28"/>
  <c r="AI12" i="28"/>
  <c r="P54" i="19" s="1"/>
  <c r="H17" i="28"/>
  <c r="AI15" i="28"/>
  <c r="P57" i="19" s="1"/>
  <c r="AK14" i="28"/>
  <c r="F19" i="28"/>
  <c r="I17" i="28"/>
  <c r="G19" i="28"/>
  <c r="E19" i="28"/>
  <c r="K17" i="28"/>
  <c r="G17" i="28"/>
  <c r="J19" i="28"/>
  <c r="D19" i="28"/>
  <c r="L19" i="28"/>
  <c r="M19" i="28"/>
  <c r="F17" i="28"/>
  <c r="AK12" i="28"/>
  <c r="H19" i="28"/>
  <c r="AI11" i="28"/>
  <c r="P53" i="19" s="1"/>
  <c r="K19" i="28"/>
  <c r="AK18" i="27"/>
  <c r="AK21" i="27"/>
  <c r="AI17" i="27"/>
  <c r="P41" i="19" s="1"/>
  <c r="AK14" i="27"/>
  <c r="AK15" i="27"/>
  <c r="AI13" i="27"/>
  <c r="P37" i="19" s="1"/>
  <c r="J28" i="27"/>
  <c r="D28" i="27"/>
  <c r="L28" i="27"/>
  <c r="AK17" i="27"/>
  <c r="AK13" i="27"/>
  <c r="AI12" i="27"/>
  <c r="P36" i="19" s="1"/>
  <c r="AI15" i="27"/>
  <c r="P39" i="19" s="1"/>
  <c r="AK12" i="27"/>
  <c r="AI14" i="27"/>
  <c r="P38" i="19" s="1"/>
  <c r="K28" i="27"/>
  <c r="H26" i="27"/>
  <c r="E28" i="27"/>
  <c r="M28" i="27"/>
  <c r="F26" i="27"/>
  <c r="G28" i="27"/>
  <c r="AK11" i="27"/>
  <c r="J26" i="27"/>
  <c r="H28" i="27"/>
  <c r="K26" i="27"/>
  <c r="I26" i="27"/>
  <c r="F28" i="27"/>
  <c r="AI16" i="27"/>
  <c r="P40" i="19" s="1"/>
  <c r="D26" i="27"/>
  <c r="L26" i="27"/>
  <c r="E26" i="27"/>
  <c r="M26" i="27"/>
  <c r="I28" i="27"/>
  <c r="AI11" i="27"/>
  <c r="P35" i="19" s="1"/>
  <c r="AK39" i="3"/>
  <c r="H62" i="19" s="1"/>
  <c r="AK47" i="3"/>
  <c r="H70" i="19" s="1"/>
  <c r="AM50" i="3"/>
  <c r="AM59" i="3"/>
  <c r="AK45" i="3"/>
  <c r="H68" i="19" s="1"/>
  <c r="AM29" i="3"/>
  <c r="AK21" i="3"/>
  <c r="H44" i="19" s="1"/>
  <c r="AK14" i="3"/>
  <c r="H37" i="19" s="1"/>
  <c r="AM63" i="3"/>
  <c r="AK53" i="3"/>
  <c r="H76" i="19" s="1"/>
  <c r="AK46" i="3"/>
  <c r="H69" i="19" s="1"/>
  <c r="AK13" i="3"/>
  <c r="H36" i="19" s="1"/>
  <c r="AM67" i="3"/>
  <c r="AM64" i="3"/>
  <c r="AM31" i="3"/>
  <c r="AK23" i="3"/>
  <c r="H46" i="19" s="1"/>
  <c r="AM56" i="3"/>
  <c r="AM41" i="3"/>
  <c r="AM57" i="3"/>
  <c r="AM69" i="3"/>
  <c r="AM65" i="3"/>
  <c r="AK60" i="3"/>
  <c r="H83" i="19" s="1"/>
  <c r="AK66" i="3"/>
  <c r="H89" i="19" s="1"/>
  <c r="AM82" i="3"/>
  <c r="AK73" i="3"/>
  <c r="H96" i="19" s="1"/>
  <c r="AM14" i="3"/>
  <c r="AM80" i="3"/>
  <c r="AK43" i="3"/>
  <c r="H66" i="19" s="1"/>
  <c r="AK27" i="3"/>
  <c r="H50" i="19" s="1"/>
  <c r="AM71" i="3"/>
  <c r="AM61" i="3"/>
  <c r="AK19" i="3"/>
  <c r="H42" i="19" s="1"/>
  <c r="AK33" i="3"/>
  <c r="H56" i="19" s="1"/>
  <c r="AM17" i="3"/>
  <c r="AK22" i="3"/>
  <c r="H45" i="19" s="1"/>
  <c r="AK82" i="3"/>
  <c r="H105" i="19" s="1"/>
  <c r="AK59" i="3"/>
  <c r="H82" i="19" s="1"/>
  <c r="AM54" i="3"/>
  <c r="AM47" i="3"/>
  <c r="AM45" i="3"/>
  <c r="AM43" i="3"/>
  <c r="AK31" i="3"/>
  <c r="H54" i="19" s="1"/>
  <c r="AK16" i="3"/>
  <c r="H39" i="19" s="1"/>
  <c r="AK70" i="3"/>
  <c r="H93" i="19" s="1"/>
  <c r="AK63" i="3"/>
  <c r="H86" i="19" s="1"/>
  <c r="AK61" i="3"/>
  <c r="H84" i="19" s="1"/>
  <c r="AK56" i="3"/>
  <c r="H79" i="19" s="1"/>
  <c r="AK38" i="3"/>
  <c r="H61" i="19" s="1"/>
  <c r="AM33" i="3"/>
  <c r="AK30" i="3"/>
  <c r="H53" i="19" s="1"/>
  <c r="AK75" i="3"/>
  <c r="H98" i="19" s="1"/>
  <c r="AK78" i="3"/>
  <c r="H101" i="19" s="1"/>
  <c r="AK67" i="3"/>
  <c r="H90" i="19" s="1"/>
  <c r="AM25" i="3"/>
  <c r="AK84" i="3"/>
  <c r="H107" i="19" s="1"/>
  <c r="AK65" i="3"/>
  <c r="H88" i="19" s="1"/>
  <c r="AK35" i="3"/>
  <c r="H58" i="19" s="1"/>
  <c r="AK69" i="3"/>
  <c r="H92" i="19" s="1"/>
  <c r="AM52" i="3"/>
  <c r="AK37" i="3"/>
  <c r="H60" i="19" s="1"/>
  <c r="AK76" i="3"/>
  <c r="H99" i="19" s="1"/>
  <c r="AK57" i="3"/>
  <c r="H80" i="19" s="1"/>
  <c r="AK29" i="3"/>
  <c r="H52" i="19" s="1"/>
  <c r="AM27" i="3"/>
  <c r="AK24" i="3"/>
  <c r="H47" i="19" s="1"/>
  <c r="AM18" i="3"/>
  <c r="AK83" i="3"/>
  <c r="H106" i="19" s="1"/>
  <c r="AM78" i="3"/>
  <c r="AM75" i="3"/>
  <c r="AM73" i="3"/>
  <c r="AK40" i="3"/>
  <c r="H63" i="19" s="1"/>
  <c r="AK36" i="3"/>
  <c r="H59" i="19" s="1"/>
  <c r="AM34" i="3"/>
  <c r="AM23" i="3"/>
  <c r="AM21" i="3"/>
  <c r="AM19" i="3"/>
  <c r="AK79" i="3"/>
  <c r="H102" i="19" s="1"/>
  <c r="AM72" i="3"/>
  <c r="AK54" i="3"/>
  <c r="H77" i="19" s="1"/>
  <c r="AK50" i="3"/>
  <c r="H73" i="19" s="1"/>
  <c r="AK20" i="3"/>
  <c r="H43" i="19" s="1"/>
  <c r="AM81" i="3"/>
  <c r="AK28" i="3"/>
  <c r="H51" i="19" s="1"/>
  <c r="AK71" i="3"/>
  <c r="H94" i="19" s="1"/>
  <c r="AK48" i="3"/>
  <c r="H71" i="19" s="1"/>
  <c r="AK44" i="3"/>
  <c r="H67" i="19" s="1"/>
  <c r="AM42" i="3"/>
  <c r="AK17" i="3"/>
  <c r="H40" i="19" s="1"/>
  <c r="AK74" i="3"/>
  <c r="H97" i="19" s="1"/>
  <c r="AK52" i="3"/>
  <c r="H75" i="19" s="1"/>
  <c r="AK32" i="3"/>
  <c r="H55" i="19" s="1"/>
  <c r="AM26" i="3"/>
  <c r="AM84" i="3"/>
  <c r="AK80" i="3"/>
  <c r="H103" i="19" s="1"/>
  <c r="AK55" i="3"/>
  <c r="H78" i="19" s="1"/>
  <c r="AK51" i="3"/>
  <c r="H74" i="19" s="1"/>
  <c r="AM49" i="3"/>
  <c r="AM39" i="3"/>
  <c r="AM37" i="3"/>
  <c r="AM35" i="3"/>
  <c r="AK25" i="3"/>
  <c r="H48" i="19" s="1"/>
  <c r="AK68" i="3"/>
  <c r="H91" i="19" s="1"/>
  <c r="AK62" i="3"/>
  <c r="H85" i="19" s="1"/>
  <c r="AK58" i="3"/>
  <c r="H81" i="19" s="1"/>
  <c r="AK41" i="3"/>
  <c r="H64" i="19" s="1"/>
  <c r="AK15" i="3"/>
  <c r="H38" i="19" s="1"/>
  <c r="AK81" i="3"/>
  <c r="H104" i="19" s="1"/>
  <c r="AM79" i="3"/>
  <c r="AK72" i="3"/>
  <c r="H95" i="19" s="1"/>
  <c r="AM70" i="3"/>
  <c r="AK64" i="3"/>
  <c r="H87" i="19" s="1"/>
  <c r="AM62" i="3"/>
  <c r="AM55" i="3"/>
  <c r="AK49" i="3"/>
  <c r="H72" i="19" s="1"/>
  <c r="AM48" i="3"/>
  <c r="AK42" i="3"/>
  <c r="H65" i="19" s="1"/>
  <c r="AM40" i="3"/>
  <c r="AK34" i="3"/>
  <c r="H57" i="19" s="1"/>
  <c r="AM32" i="3"/>
  <c r="AK26" i="3"/>
  <c r="H49" i="19" s="1"/>
  <c r="AM24" i="3"/>
  <c r="AK18" i="3"/>
  <c r="H41" i="19" s="1"/>
  <c r="AM16" i="3"/>
  <c r="AM76" i="3"/>
  <c r="AM68" i="3"/>
  <c r="AM60" i="3"/>
  <c r="AM53" i="3"/>
  <c r="AM46" i="3"/>
  <c r="AM38" i="3"/>
  <c r="AM30" i="3"/>
  <c r="AM22" i="3"/>
  <c r="AM15" i="3"/>
  <c r="AM83" i="3"/>
  <c r="AM74" i="3"/>
  <c r="AM66" i="3"/>
  <c r="AM58" i="3"/>
  <c r="AM51" i="3"/>
  <c r="AM44" i="3"/>
  <c r="AM36" i="3"/>
  <c r="AM28" i="3"/>
  <c r="AM20" i="3"/>
  <c r="AM13" i="3"/>
  <c r="F17" i="19" l="1"/>
  <c r="P58" i="19"/>
  <c r="L49" i="19"/>
  <c r="D16" i="19" s="1"/>
  <c r="O49" i="19"/>
  <c r="G16" i="19" s="1"/>
  <c r="N49" i="19"/>
  <c r="F16" i="19" s="1"/>
  <c r="L58" i="19"/>
  <c r="D17" i="19" s="1"/>
  <c r="H17" i="19"/>
  <c r="H16" i="19" l="1"/>
  <c r="E23" i="15" l="1"/>
  <c r="F23" i="15"/>
  <c r="G23" i="15"/>
  <c r="H23" i="15"/>
  <c r="I23" i="15"/>
  <c r="J23" i="15"/>
  <c r="K23" i="15"/>
  <c r="L23" i="15"/>
  <c r="M23" i="15"/>
  <c r="D23" i="15"/>
  <c r="E21" i="15"/>
  <c r="F21" i="15"/>
  <c r="G21" i="15"/>
  <c r="H21" i="15"/>
  <c r="I21" i="15"/>
  <c r="J21" i="15"/>
  <c r="K21" i="15"/>
  <c r="L21" i="15"/>
  <c r="M21" i="15"/>
  <c r="D21" i="15"/>
  <c r="F35" i="19"/>
  <c r="G35" i="19"/>
  <c r="AM12" i="3" l="1"/>
  <c r="D35" i="19" s="1"/>
  <c r="AK12" i="3"/>
  <c r="H35" i="19" s="1"/>
  <c r="D57" i="1"/>
  <c r="E57" i="1"/>
  <c r="F57" i="1"/>
  <c r="G57" i="1"/>
  <c r="H57" i="1"/>
  <c r="I57" i="1"/>
  <c r="J57" i="1"/>
  <c r="K57" i="1"/>
  <c r="L57" i="1"/>
  <c r="M57" i="1"/>
  <c r="N57" i="1"/>
  <c r="N58" i="1" s="1"/>
  <c r="O57" i="1"/>
  <c r="P57" i="1"/>
  <c r="Q57" i="1"/>
  <c r="R57" i="1"/>
  <c r="S57" i="1"/>
  <c r="T57" i="1"/>
  <c r="U57" i="1"/>
  <c r="V57" i="1"/>
  <c r="W57" i="1"/>
  <c r="X57" i="1"/>
  <c r="Y57" i="1"/>
  <c r="Z57" i="1"/>
  <c r="AA57" i="1"/>
  <c r="AB57" i="1"/>
  <c r="AC57" i="1"/>
  <c r="AC58" i="1" s="1"/>
  <c r="AD57" i="1"/>
  <c r="AE57" i="1"/>
  <c r="AF57" i="1"/>
  <c r="D59" i="1"/>
  <c r="E59" i="1"/>
  <c r="F59" i="1"/>
  <c r="G59" i="1"/>
  <c r="H59" i="1"/>
  <c r="I59" i="1"/>
  <c r="J59" i="1"/>
  <c r="K59" i="1"/>
  <c r="L59" i="1"/>
  <c r="M59" i="1"/>
  <c r="N59" i="1"/>
  <c r="O59" i="1"/>
  <c r="P59" i="1"/>
  <c r="Q59" i="1"/>
  <c r="R59" i="1"/>
  <c r="S59" i="1"/>
  <c r="T59" i="1"/>
  <c r="U59" i="1"/>
  <c r="V59" i="1"/>
  <c r="W59" i="1"/>
  <c r="X59" i="1"/>
  <c r="Y59" i="1"/>
  <c r="Z59" i="1"/>
  <c r="AA59" i="1"/>
  <c r="AB59" i="1"/>
  <c r="AC59" i="1"/>
  <c r="AD59" i="1"/>
  <c r="AE59" i="1"/>
  <c r="AF59" i="1"/>
  <c r="C59" i="1"/>
  <c r="C57" i="1"/>
  <c r="AK50" i="1"/>
  <c r="M101" i="19" s="1"/>
  <c r="AI50" i="1"/>
  <c r="AG50" i="1"/>
  <c r="N101" i="19" s="1"/>
  <c r="AK48" i="1"/>
  <c r="M100" i="19" s="1"/>
  <c r="AI48" i="1"/>
  <c r="AG48" i="1"/>
  <c r="N100" i="19" s="1"/>
  <c r="L100" i="19" s="1"/>
  <c r="O74" i="19"/>
  <c r="O78" i="19" s="1"/>
  <c r="G19" i="19" s="1"/>
  <c r="N74" i="19"/>
  <c r="N63" i="19"/>
  <c r="O63" i="19"/>
  <c r="N64" i="19"/>
  <c r="O64" i="19"/>
  <c r="N66" i="19"/>
  <c r="O66" i="19"/>
  <c r="N65" i="19"/>
  <c r="O65" i="19"/>
  <c r="N67" i="19"/>
  <c r="O67" i="19"/>
  <c r="N68" i="19"/>
  <c r="O68" i="19"/>
  <c r="N69" i="19"/>
  <c r="O69" i="19"/>
  <c r="O62" i="19"/>
  <c r="N62" i="19"/>
  <c r="E22" i="15"/>
  <c r="F22" i="15"/>
  <c r="K20" i="15"/>
  <c r="G20" i="15"/>
  <c r="L67" i="19" l="1"/>
  <c r="L64" i="19"/>
  <c r="L63" i="19"/>
  <c r="L66" i="19"/>
  <c r="L68" i="19"/>
  <c r="L65" i="19"/>
  <c r="L69" i="19"/>
  <c r="O70" i="19"/>
  <c r="G18" i="19" s="1"/>
  <c r="L101" i="19"/>
  <c r="N78" i="19"/>
  <c r="F19" i="19" s="1"/>
  <c r="L74" i="19"/>
  <c r="L78" i="19" s="1"/>
  <c r="D19" i="19" s="1"/>
  <c r="N70" i="19"/>
  <c r="F18" i="19" s="1"/>
  <c r="L62" i="19"/>
  <c r="AB58" i="1"/>
  <c r="D19" i="17"/>
  <c r="AI16" i="15"/>
  <c r="P67" i="19" s="1"/>
  <c r="AB56" i="1"/>
  <c r="T56" i="1"/>
  <c r="L56" i="1"/>
  <c r="D56" i="1"/>
  <c r="D58" i="1"/>
  <c r="AD58" i="1"/>
  <c r="V58" i="1"/>
  <c r="F58" i="1"/>
  <c r="U58" i="1"/>
  <c r="M58" i="1"/>
  <c r="E58" i="1"/>
  <c r="H56" i="1"/>
  <c r="P56" i="1"/>
  <c r="X58" i="1"/>
  <c r="Z58" i="1"/>
  <c r="R58" i="1"/>
  <c r="J58" i="1"/>
  <c r="AF56" i="1"/>
  <c r="T58" i="1"/>
  <c r="F56" i="1"/>
  <c r="AI14" i="15"/>
  <c r="P65" i="19" s="1"/>
  <c r="AI17" i="15"/>
  <c r="P68" i="19" s="1"/>
  <c r="AE56" i="1"/>
  <c r="W56" i="1"/>
  <c r="G56" i="1"/>
  <c r="O56" i="1"/>
  <c r="AJ48" i="1"/>
  <c r="AD56" i="1"/>
  <c r="V56" i="1"/>
  <c r="N56" i="1"/>
  <c r="AK16" i="15"/>
  <c r="AK15" i="15"/>
  <c r="AI15" i="15"/>
  <c r="P66" i="19" s="1"/>
  <c r="AK11" i="15"/>
  <c r="AK13" i="15"/>
  <c r="P58" i="1"/>
  <c r="Y56" i="1"/>
  <c r="I56" i="1"/>
  <c r="X56" i="1"/>
  <c r="Q56" i="1"/>
  <c r="AJ50" i="1"/>
  <c r="L58" i="1"/>
  <c r="H58" i="1"/>
  <c r="AC56" i="1"/>
  <c r="U56" i="1"/>
  <c r="M56" i="1"/>
  <c r="E56" i="1"/>
  <c r="AF58" i="1"/>
  <c r="Z56" i="1"/>
  <c r="R56" i="1"/>
  <c r="J56" i="1"/>
  <c r="AA56" i="1"/>
  <c r="S56" i="1"/>
  <c r="K56" i="1"/>
  <c r="AA58" i="1"/>
  <c r="S58" i="1"/>
  <c r="K58" i="1"/>
  <c r="Y58" i="1"/>
  <c r="Q58" i="1"/>
  <c r="I58" i="1"/>
  <c r="AE58" i="1"/>
  <c r="W58" i="1"/>
  <c r="O58" i="1"/>
  <c r="G58" i="1"/>
  <c r="AH50" i="1"/>
  <c r="P101" i="19" s="1"/>
  <c r="AH48" i="1"/>
  <c r="P100" i="19" s="1"/>
  <c r="E108" i="19"/>
  <c r="E15" i="19" s="1"/>
  <c r="AI12" i="15"/>
  <c r="P63" i="19" s="1"/>
  <c r="K22" i="15"/>
  <c r="AK17" i="15"/>
  <c r="I22" i="15"/>
  <c r="AI18" i="15"/>
  <c r="P69" i="19" s="1"/>
  <c r="M20" i="15"/>
  <c r="E20" i="15"/>
  <c r="G22" i="15"/>
  <c r="D17" i="17"/>
  <c r="AK11" i="17"/>
  <c r="AI11" i="17"/>
  <c r="P74" i="19" s="1"/>
  <c r="H19" i="19" s="1"/>
  <c r="AK18" i="15"/>
  <c r="AI13" i="15"/>
  <c r="P64" i="19" s="1"/>
  <c r="AK12" i="15"/>
  <c r="AK14" i="15"/>
  <c r="F20" i="15"/>
  <c r="M22" i="15"/>
  <c r="L20" i="15"/>
  <c r="I20" i="15"/>
  <c r="H20" i="15"/>
  <c r="J22" i="15"/>
  <c r="AI11" i="15"/>
  <c r="P62" i="19" s="1"/>
  <c r="H22" i="15"/>
  <c r="J20" i="15"/>
  <c r="L22" i="15"/>
  <c r="L70" i="19" l="1"/>
  <c r="D18" i="19" s="1"/>
  <c r="H18" i="19"/>
  <c r="F108" i="19"/>
  <c r="F15" i="19" s="1"/>
  <c r="G108" i="19"/>
  <c r="G15" i="19" l="1"/>
  <c r="D108" i="19"/>
  <c r="H108" i="19"/>
  <c r="H15" i="19" s="1"/>
  <c r="D15" i="19" l="1"/>
  <c r="G88" i="3"/>
  <c r="H88" i="3"/>
  <c r="N88" i="3" l="1"/>
  <c r="I86" i="3"/>
  <c r="M88" i="3"/>
  <c r="J86" i="3"/>
  <c r="K88" i="3"/>
  <c r="H86" i="3"/>
  <c r="O88" i="3"/>
  <c r="N86" i="3"/>
  <c r="L88" i="3"/>
  <c r="O86" i="3"/>
  <c r="J88" i="3"/>
  <c r="G86" i="3"/>
  <c r="I88" i="3"/>
  <c r="M86" i="3"/>
  <c r="K86" i="3"/>
  <c r="L86" i="3"/>
  <c r="F88" i="3" l="1"/>
  <c r="AK40" i="1"/>
  <c r="M96" i="19" s="1"/>
  <c r="AI40" i="1"/>
  <c r="AG40" i="1"/>
  <c r="N96" i="19" s="1"/>
  <c r="L96" i="19" s="1"/>
  <c r="AK28" i="1"/>
  <c r="M90" i="19" s="1"/>
  <c r="AI28" i="1"/>
  <c r="AG28" i="1"/>
  <c r="N90" i="19" s="1"/>
  <c r="L90" i="19" s="1"/>
  <c r="AH40" i="1" l="1"/>
  <c r="P96" i="19" s="1"/>
  <c r="AJ40" i="1"/>
  <c r="AH28" i="1"/>
  <c r="P90" i="19" s="1"/>
  <c r="AJ28" i="1"/>
  <c r="AK20" i="1"/>
  <c r="M86" i="19" s="1"/>
  <c r="AI20" i="1"/>
  <c r="AG20" i="1"/>
  <c r="N86" i="19" s="1"/>
  <c r="L86" i="19" s="1"/>
  <c r="AK38" i="1"/>
  <c r="M95" i="19" s="1"/>
  <c r="AI38" i="1"/>
  <c r="AG38" i="1"/>
  <c r="N95" i="19" s="1"/>
  <c r="L95" i="19" s="1"/>
  <c r="AK36" i="1"/>
  <c r="M94" i="19" s="1"/>
  <c r="AI36" i="1"/>
  <c r="AG36" i="1"/>
  <c r="N94" i="19" s="1"/>
  <c r="L94" i="19" s="1"/>
  <c r="AK34" i="1"/>
  <c r="M93" i="19" s="1"/>
  <c r="AI34" i="1"/>
  <c r="AG34" i="1"/>
  <c r="N93" i="19" s="1"/>
  <c r="L93" i="19" s="1"/>
  <c r="AK32" i="1"/>
  <c r="M92" i="19" s="1"/>
  <c r="AI32" i="1"/>
  <c r="AG32" i="1"/>
  <c r="N92" i="19" s="1"/>
  <c r="L92" i="19" s="1"/>
  <c r="AK30" i="1"/>
  <c r="M91" i="19" s="1"/>
  <c r="AI30" i="1"/>
  <c r="AG30" i="1"/>
  <c r="N91" i="19" s="1"/>
  <c r="L91" i="19" s="1"/>
  <c r="AK26" i="1"/>
  <c r="M89" i="19" s="1"/>
  <c r="AI26" i="1"/>
  <c r="AG26" i="1"/>
  <c r="N89" i="19" s="1"/>
  <c r="L89" i="19" s="1"/>
  <c r="AK24" i="1"/>
  <c r="M88" i="19" s="1"/>
  <c r="AI24" i="1"/>
  <c r="AG24" i="1"/>
  <c r="N88" i="19" s="1"/>
  <c r="L88" i="19" s="1"/>
  <c r="AK22" i="1"/>
  <c r="M87" i="19" s="1"/>
  <c r="AI22" i="1"/>
  <c r="AG22" i="1"/>
  <c r="N87" i="19" s="1"/>
  <c r="L87" i="19" s="1"/>
  <c r="AK18" i="1"/>
  <c r="M85" i="19" s="1"/>
  <c r="AI18" i="1"/>
  <c r="AG18" i="1"/>
  <c r="N85" i="19" s="1"/>
  <c r="L85" i="19" s="1"/>
  <c r="AK16" i="1"/>
  <c r="M84" i="19" s="1"/>
  <c r="AI16" i="1"/>
  <c r="O84" i="19" s="1"/>
  <c r="AG16" i="1"/>
  <c r="N84" i="19" s="1"/>
  <c r="AK14" i="1"/>
  <c r="M83" i="19" s="1"/>
  <c r="AI14" i="1"/>
  <c r="O83" i="19" s="1"/>
  <c r="AG14" i="1"/>
  <c r="N83" i="19" s="1"/>
  <c r="L84" i="19" l="1"/>
  <c r="O102" i="19"/>
  <c r="G21" i="19" s="1"/>
  <c r="G22" i="19" s="1"/>
  <c r="L83" i="19"/>
  <c r="N102" i="19"/>
  <c r="F21" i="19" s="1"/>
  <c r="F22" i="19" s="1"/>
  <c r="M102" i="19"/>
  <c r="E21" i="19" s="1"/>
  <c r="E22" i="19" s="1"/>
  <c r="AJ36" i="1"/>
  <c r="AJ22" i="1"/>
  <c r="AJ18" i="1"/>
  <c r="AJ16" i="1"/>
  <c r="AH34" i="1"/>
  <c r="P93" i="19" s="1"/>
  <c r="AJ20" i="1"/>
  <c r="AJ30" i="1"/>
  <c r="AJ26" i="1"/>
  <c r="AH14" i="1"/>
  <c r="P83" i="19" s="1"/>
  <c r="AJ32" i="1"/>
  <c r="AH20" i="1"/>
  <c r="P86" i="19" s="1"/>
  <c r="C58" i="1"/>
  <c r="AH38" i="1"/>
  <c r="P95" i="19" s="1"/>
  <c r="AH22" i="1"/>
  <c r="P87" i="19" s="1"/>
  <c r="AH24" i="1"/>
  <c r="P88" i="19" s="1"/>
  <c r="AH32" i="1"/>
  <c r="P92" i="19" s="1"/>
  <c r="AJ14" i="1"/>
  <c r="AH18" i="1"/>
  <c r="P85" i="19" s="1"/>
  <c r="AH36" i="1"/>
  <c r="P94" i="19" s="1"/>
  <c r="C56" i="1"/>
  <c r="AH16" i="1"/>
  <c r="P84" i="19" s="1"/>
  <c r="AH30" i="1"/>
  <c r="P91" i="19" s="1"/>
  <c r="AJ34" i="1"/>
  <c r="AJ38" i="1"/>
  <c r="AJ24" i="1"/>
  <c r="AH26" i="1"/>
  <c r="P89" i="19" s="1"/>
  <c r="L102" i="19" l="1"/>
  <c r="D21" i="19" s="1"/>
  <c r="D22" i="19" s="1"/>
  <c r="H22" i="19"/>
  <c r="H21" i="19"/>
  <c r="F86" i="3"/>
  <c r="D22" i="15"/>
  <c r="D20" i="15"/>
</calcChain>
</file>

<file path=xl/sharedStrings.xml><?xml version="1.0" encoding="utf-8"?>
<sst xmlns="http://schemas.openxmlformats.org/spreadsheetml/2006/main" count="1409" uniqueCount="683">
  <si>
    <t>Standardized Monitoring Process for Tailored Care Management</t>
  </si>
  <si>
    <t>Monitoring Process:</t>
  </si>
  <si>
    <t xml:space="preserve">Care Management organizations are monitored for adherence to all required guidelines and elements of the model and quality of services in a standardized and consistent way. </t>
  </si>
  <si>
    <t>Care management organization monitoring is conducted according to contract requirements, at least annually.</t>
  </si>
  <si>
    <t>1.  The Tailored Plan / LME/MCO will generate a list of indivduals who have received Tailored Care Management from the organization based on paid claims.</t>
  </si>
  <si>
    <t xml:space="preserve">2.  Monitoring will consist of a record review for a sample of up to 10 engaged members per population segment served, with a cap of 30 total members to determine compliance. Records chosen for review may include: </t>
  </si>
  <si>
    <r>
      <t>·</t>
    </r>
    <r>
      <rPr>
        <sz val="7"/>
        <color theme="1"/>
        <rFont val="Times New Roman"/>
        <family val="1"/>
      </rPr>
      <t xml:space="preserve">         </t>
    </r>
    <r>
      <rPr>
        <sz val="12"/>
        <color theme="1"/>
        <rFont val="Times New Roman"/>
        <family val="1"/>
      </rPr>
      <t>Individuals who have had claims for emergency room or inpatient services.</t>
    </r>
  </si>
  <si>
    <r>
      <t>·</t>
    </r>
    <r>
      <rPr>
        <sz val="7"/>
        <color theme="1"/>
        <rFont val="Times New Roman"/>
        <family val="1"/>
      </rPr>
      <t xml:space="preserve">         </t>
    </r>
    <r>
      <rPr>
        <sz val="12"/>
        <color theme="1"/>
        <rFont val="Times New Roman"/>
        <family val="1"/>
      </rPr>
      <t>Individuals within a targeted age range or specific population (i.e., youth in DSS custody, individuals residing in congregate care settings, individuals identified as Transitions to Community Living).</t>
    </r>
  </si>
  <si>
    <r>
      <t>·</t>
    </r>
    <r>
      <rPr>
        <sz val="7"/>
        <color theme="1"/>
        <rFont val="Times New Roman"/>
        <family val="1"/>
      </rPr>
      <t xml:space="preserve">         </t>
    </r>
    <r>
      <rPr>
        <sz val="12"/>
        <color theme="1"/>
        <rFont val="Times New Roman"/>
        <family val="1"/>
      </rPr>
      <t>Individuals with chronic health conditions.</t>
    </r>
  </si>
  <si>
    <t xml:space="preserve">3.  Monitoring reviews may be conducted as a desk review or onsite. Public health considerations may dictate the need for desk reviews. </t>
  </si>
  <si>
    <t>4.  The Tailored Plan / LME/MCO monitoring staff will require access to your care management platform and/or electronic health records via auditor login during the duratiuon of the review to coduct all review activities.</t>
  </si>
  <si>
    <t xml:space="preserve">5.  Care management organizations are notified in writing 28 calendar days prior to the date of the review and notified of the specific care management records to be included in the review no less than five 
     (5) business days prior to the date of the review. </t>
  </si>
  <si>
    <t xml:space="preserve">6.  Prior to the review, care management organizations may be provided technical assistance regarding review requirements and processes.  Technical assistance prior to the review will not include previewing 
     care management notes or other information to determine if it meets compliance criteria. </t>
  </si>
  <si>
    <r>
      <t xml:space="preserve"> ·</t>
    </r>
    <r>
      <rPr>
        <sz val="7"/>
        <color theme="1"/>
        <rFont val="Times New Roman"/>
        <family val="1"/>
      </rPr>
      <t>      </t>
    </r>
    <r>
      <rPr>
        <sz val="11"/>
        <color theme="1"/>
        <rFont val="Times New Roman"/>
        <family val="1"/>
      </rPr>
      <t xml:space="preserve">CIN: If a CMA or AMH+ contracts with a CIN or other partner, the Tailored Plan / LME/MCO will monitor the functions provided by the CIN or other partner but will hold the CMA or AMH+ responsible for those 
       functions and require the CMA or AMH+ work with their contracted CIN or other partner to address any deficiencies. </t>
    </r>
  </si>
  <si>
    <t>Review Tools:</t>
  </si>
  <si>
    <t>This workbook contains 7 active TCM Review Tools, additional tools will may be developed as provider-led TCM special populations expand.</t>
  </si>
  <si>
    <t xml:space="preserve">1.  TCM Monitoring Tool - this is the primary review tool.  </t>
  </si>
  <si>
    <t>2.  Addendum Tools  - secondary tools used in addition to the primary TCM Monitoring Tool for members in special populations.</t>
  </si>
  <si>
    <r>
      <t>·</t>
    </r>
    <r>
      <rPr>
        <sz val="7"/>
        <color theme="1"/>
        <rFont val="Times New Roman"/>
        <family val="1"/>
      </rPr>
      <t xml:space="preserve">         </t>
    </r>
    <r>
      <rPr>
        <sz val="12"/>
        <color theme="1"/>
        <rFont val="Times New Roman"/>
        <family val="1"/>
      </rPr>
      <t>Foster Care, Adoption Assistance, Former Foster Care Youth Addendum</t>
    </r>
  </si>
  <si>
    <r>
      <t>·</t>
    </r>
    <r>
      <rPr>
        <sz val="7"/>
        <color theme="1"/>
        <rFont val="Times New Roman"/>
        <family val="1"/>
      </rPr>
      <t xml:space="preserve">         </t>
    </r>
    <r>
      <rPr>
        <sz val="12"/>
        <color theme="1"/>
        <rFont val="Times New Roman"/>
        <family val="1"/>
      </rPr>
      <t>1915(i) Addendum</t>
    </r>
  </si>
  <si>
    <r>
      <t>·</t>
    </r>
    <r>
      <rPr>
        <sz val="7"/>
        <color theme="1"/>
        <rFont val="Times New Roman"/>
        <family val="1"/>
      </rPr>
      <t xml:space="preserve">         </t>
    </r>
    <r>
      <rPr>
        <sz val="12"/>
        <color theme="1"/>
        <rFont val="Times New Roman"/>
        <family val="1"/>
      </rPr>
      <t>Innovations-TBI Waiver Addendum</t>
    </r>
  </si>
  <si>
    <r>
      <t>·</t>
    </r>
    <r>
      <rPr>
        <sz val="7"/>
        <color theme="1"/>
        <rFont val="Times New Roman"/>
        <family val="1"/>
      </rPr>
      <t>       </t>
    </r>
    <r>
      <rPr>
        <sz val="11"/>
        <color theme="1"/>
        <rFont val="Times New Roman"/>
        <family val="1"/>
      </rPr>
      <t> Community Inclusion Addendum</t>
    </r>
  </si>
  <si>
    <r>
      <t>·</t>
    </r>
    <r>
      <rPr>
        <sz val="7"/>
        <color theme="1"/>
        <rFont val="Times New Roman"/>
        <family val="1"/>
      </rPr>
      <t>       </t>
    </r>
    <r>
      <rPr>
        <sz val="11"/>
        <color theme="1"/>
        <rFont val="Times New Roman"/>
        <family val="1"/>
      </rPr>
      <t>Transitions to Community Living (TCL) Addendum</t>
    </r>
    <r>
      <rPr>
        <sz val="12"/>
        <color theme="1"/>
        <rFont val="Symbol"/>
        <family val="1"/>
        <charset val="2"/>
      </rPr>
      <t xml:space="preserve"> </t>
    </r>
    <r>
      <rPr>
        <sz val="12"/>
        <color theme="1"/>
        <rFont val="Times New Roman"/>
        <family val="1"/>
      </rPr>
      <t>(Future Tool)</t>
    </r>
  </si>
  <si>
    <t>3.  Staff Qualifications Worksheet</t>
  </si>
  <si>
    <t>Enter the information requested in the yellow highlighted cells in Column B.  
Information entered here will automatically be entered in all applicable worksheets in this workbook.</t>
  </si>
  <si>
    <t>Workbook Set-up Information</t>
  </si>
  <si>
    <t>Tailored Plan / LME/MCO:</t>
  </si>
  <si>
    <t>TCM PROVIDER NAME:</t>
  </si>
  <si>
    <t>FACILITY NAME:</t>
  </si>
  <si>
    <t>LOCATION (Address):</t>
  </si>
  <si>
    <t>NPI #:</t>
  </si>
  <si>
    <t>PROVIDER #:</t>
  </si>
  <si>
    <t>NAME OF REVIEWER(S):</t>
  </si>
  <si>
    <t>BEGIN REVIEW DATE:</t>
  </si>
  <si>
    <t>END REVIEW DATE:</t>
  </si>
  <si>
    <t>Indicate in Column B the tools that are applicable for this review.</t>
  </si>
  <si>
    <t>Tools in this Workbook</t>
  </si>
  <si>
    <t>Applicable
(Yes/No)</t>
  </si>
  <si>
    <t>TCM Monitoring Tool (Primary Tool)</t>
  </si>
  <si>
    <t>Always Used</t>
  </si>
  <si>
    <t>Staff Qualifications Worksheet</t>
  </si>
  <si>
    <t>Foster Care, Adoption Assistance, and Former Foster Youth Addendum</t>
  </si>
  <si>
    <t>1915(i) Addendum</t>
  </si>
  <si>
    <t>Innovations - TBI Waiver Addendum</t>
  </si>
  <si>
    <t>Community Inclusion Addendum</t>
  </si>
  <si>
    <t>TCL Addendum (Future)</t>
  </si>
  <si>
    <t>NC Standardized Care Mangement Monitoring Tool</t>
  </si>
  <si>
    <t>NPI # / PROVIDER #:</t>
  </si>
  <si>
    <t>REVIEW DATE(S):</t>
  </si>
  <si>
    <t>Overall Summary</t>
  </si>
  <si>
    <t>Summary Results For All Review Items</t>
  </si>
  <si>
    <t>Care Mangement Monitoring Tool</t>
  </si>
  <si>
    <t># Scorable Items</t>
  </si>
  <si>
    <t># N/A</t>
  </si>
  <si>
    <t># Met</t>
  </si>
  <si>
    <t># Not Met</t>
  </si>
  <si>
    <t>% Met</t>
  </si>
  <si>
    <t>Staff Qualifications</t>
  </si>
  <si>
    <t>Grand Total</t>
  </si>
  <si>
    <t>Note:</t>
  </si>
  <si>
    <t>Scorable items do not include those determined to be N/A.</t>
  </si>
  <si>
    <r>
      <t xml:space="preserve">Items scored as </t>
    </r>
    <r>
      <rPr>
        <b/>
        <sz val="10"/>
        <color rgb="FFFF0000"/>
        <rFont val="Arial"/>
        <family val="2"/>
      </rPr>
      <t>Not Met</t>
    </r>
    <r>
      <rPr>
        <b/>
        <sz val="10"/>
        <rFont val="Arial"/>
        <family val="2"/>
      </rPr>
      <t xml:space="preserve"> may require technical assistance.</t>
    </r>
  </si>
  <si>
    <t>Detailed Results For Each Tool</t>
  </si>
  <si>
    <t>TCM Monitoring Tool</t>
  </si>
  <si>
    <t>Review Items:</t>
  </si>
  <si>
    <r>
      <t xml:space="preserve">Documentation of member consent to TCM, including date of consent, is evident in the care management data system. 
</t>
    </r>
    <r>
      <rPr>
        <sz val="10"/>
        <color rgb="FF002060"/>
        <rFont val="Arial Narrow"/>
        <family val="2"/>
      </rPr>
      <t xml:space="preserve"> </t>
    </r>
  </si>
  <si>
    <r>
      <rPr>
        <i/>
        <sz val="10"/>
        <color rgb="FF000000"/>
        <rFont val="Arial Narrow"/>
        <family val="2"/>
      </rPr>
      <t>Members in foster care, adoption assistance, or former foster youth:</t>
    </r>
    <r>
      <rPr>
        <sz val="10"/>
        <color rgb="FF000000"/>
        <rFont val="Arial Narrow"/>
        <family val="2"/>
      </rPr>
      <t xml:space="preserve">
   1.  The CMCA  includes permanency planning goals.  
   2.  A triggering event requiring CMCA reassessment within 30 days includes a change in foster care placement or living arrangement  
        (including aging out of the child welfare system).  Reassessment may be in the form of an addendum or update if previous assessment   
        recently performed.  
</t>
    </r>
  </si>
  <si>
    <t xml:space="preserve">CMCA is initiated in person (preferred), or in limited circumstances via telephone or two-way real time video and audio conferencing. 
</t>
  </si>
  <si>
    <r>
      <rPr>
        <i/>
        <sz val="10"/>
        <rFont val="Arial Narrow"/>
        <family val="2"/>
      </rPr>
      <t>Members in foster care, adoption assistance, or former foster youth:</t>
    </r>
    <r>
      <rPr>
        <sz val="10"/>
        <rFont val="Arial Narrow"/>
        <family val="2"/>
      </rPr>
      <t xml:space="preserve">
All Care Plans/ISPs must include:
   1. Names and contact information of the County Child Welfare Worker (as applicable);
   2. A life transitions plan to address instances where the member is changing foster care placement (as applicable); and 
   3. Information on the member’s foster care permanency planning goals (as applicable).
    </t>
    </r>
  </si>
  <si>
    <r>
      <rPr>
        <i/>
        <sz val="10"/>
        <rFont val="Arial Narrow"/>
        <family val="2"/>
      </rPr>
      <t>CMCA completion:</t>
    </r>
    <r>
      <rPr>
        <sz val="10"/>
        <rFont val="Arial Narrow"/>
        <family val="2"/>
      </rPr>
      <t xml:space="preserve">
</t>
    </r>
    <r>
      <rPr>
        <u/>
        <sz val="10"/>
        <rFont val="Arial Narrow"/>
        <family val="2"/>
      </rPr>
      <t>Contract year 1</t>
    </r>
    <r>
      <rPr>
        <sz val="10"/>
        <rFont val="Arial Narrow"/>
        <family val="2"/>
      </rPr>
      <t xml:space="preserve">. Members identified as high acuity: within 60 days of the effective date of Tailored Care Management assignment.  Members identified as moderate/low acuity: within 90 days of the effective date of Tailored Care Management assignment.  
During the second and subsequent years of operation, the AMH+ or CMA must undertake best efforts to complete the care management comprehensive assessment within 60 days of Tailored Care Management assignment for all members. 
</t>
    </r>
    <r>
      <rPr>
        <i/>
        <sz val="10"/>
        <color rgb="FF002060"/>
        <rFont val="Arial Narrow"/>
        <family val="2"/>
      </rPr>
      <t xml:space="preserve">  </t>
    </r>
    <r>
      <rPr>
        <i/>
        <sz val="10"/>
        <rFont val="Arial Narrow"/>
        <family val="2"/>
      </rPr>
      <t xml:space="preserve"> </t>
    </r>
  </si>
  <si>
    <r>
      <rPr>
        <i/>
        <sz val="10"/>
        <rFont val="Arial Narrow"/>
        <family val="2"/>
      </rPr>
      <t xml:space="preserve">Members in foster care, adoption assistance, or former foster youth: </t>
    </r>
    <r>
      <rPr>
        <sz val="10"/>
        <rFont val="Arial Narrow"/>
        <family val="2"/>
      </rPr>
      <t xml:space="preserve">
Care Plan/ISP is comprehensively updated following a change in the member’s foster care placement living arrangement or (as appropriate). 
</t>
    </r>
  </si>
  <si>
    <t xml:space="preserve">For children ages zero up to three, CMCA evaluates and assesses Early Intervention services.  
</t>
  </si>
  <si>
    <t xml:space="preserve">Members in foster care, adoption assistance, or former foster youth:
The multidisciplinary care team for each member should include, depending on the member’s needs: 
   1. Caregiver(s)/legal guardians/foster parents/biological parents/adoptive parents/kinship caregivers (as applicable or appropriate), and 
   2. County Child Welfare Worker and guardian ad litem (as applicable)
</t>
  </si>
  <si>
    <t xml:space="preserve">CMCA evaluates and assesses member's immediate care needs, current diagnoses, self-reported health status, current services and providers across all health domains, and current medication(s) including  dose and schedule. 
</t>
  </si>
  <si>
    <r>
      <rPr>
        <i/>
        <sz val="10"/>
        <rFont val="Arial Narrow"/>
        <family val="2"/>
      </rPr>
      <t>Care Coordination:  Members in foster care, adoption assistance, or former foster youth:</t>
    </r>
    <r>
      <rPr>
        <sz val="10"/>
        <rFont val="Arial Narrow"/>
        <family val="2"/>
      </rPr>
      <t xml:space="preserve">
The AMH+ practice or CMA must coordinate with the County Child Welfare Worker to identify and manage member needs.  This coordination must occur 
through an initial meeting and regular quarterly meetings (in-person, by video, or telephonic).
   1.  Initial meetings with the County Child Welfare Worker must occur within the following timeframes: 
       a)  For members enrolled in Tailored Care Management as of April 1, 2023, within sixty (60) calendar days of launch, or earlier, if 
            necessary, to appropriately manage the member’s health care needs. 
      b) For members enrolled after April 1, 2023, within three (3) calendar days, or earlier, if necessary. 
</t>
    </r>
  </si>
  <si>
    <t xml:space="preserve">CMCA evaluates functional needs, accessibility needs, strengths, and goals.
</t>
  </si>
  <si>
    <r>
      <rPr>
        <i/>
        <sz val="10"/>
        <rFont val="Arial Narrow"/>
        <family val="2"/>
      </rPr>
      <t>Care Coordination:  Members in foster care, adoption assistance, or former foster youth:</t>
    </r>
    <r>
      <rPr>
        <sz val="10"/>
        <rFont val="Arial Narrow"/>
        <family val="2"/>
      </rPr>
      <t xml:space="preserve">
During the initial meeting, the AMH+ practice or CMA must: 
   1.  Confirm that the member has received or has been scheduled to receive the DSS required initial seven (7)-day physical examination 
        and thirty (30)-day comprehensive medical appointment, or work with the County Child Welfare Worker to schedule the appropriate 
        appointments; 
   2.  Establish ongoing processes and timeframes for the County Child Welfare Worker to share the DSS Child Health Summary 
        Components, to the extent  available;
   3.  Establish a schedule of regular check-ins between the care manager and the County Child Welfare Worker (at least quarterly and more       
        frequently, as appropriate);
   4.  Identify health care services and health-related services (e.g., state-funded mental health, substance use services, housing supports, 
        and other supports) that are necessary to support the member’s biological/adoptive parents and promote reunification and develop a 
        plan for the Child Welfare Worker to make necessary referrals, as necessary and appropriate; and 
   5.  Agree on explicit next steps and roles and responsibilities to ensure member needed services are coordinated in a timely fashion.
</t>
    </r>
  </si>
  <si>
    <t xml:space="preserve">CMCA evaluates and assesses Physical, intellectual, or developmental disabilities.
</t>
  </si>
  <si>
    <r>
      <rPr>
        <i/>
        <sz val="10"/>
        <rFont val="Arial Narrow"/>
        <family val="2"/>
      </rPr>
      <t>Care Coordination:  Members in foster care, adoption assistance, or former foster youth:</t>
    </r>
    <r>
      <rPr>
        <sz val="10"/>
        <rFont val="Arial Narrow"/>
        <family val="2"/>
      </rPr>
      <t xml:space="preserve">
During the initial meeting, the AMH+ practice or CMA must gather the following minimum information:
   1.  DSS Child Health Summary Components, to the extent available; 
   2.  Placement logs;
   3.  Member’s family history and foster care placement status; 
   4.  Immediate health care needs, including BH and Unmet Health-Related Resource Needs; 
   5.  Member’s medication history;
   6.  Child Maltreatment Evaluations, as applicable;
   7.  Key updates on member’s permanency planning process; 
   8.  Identification about whether there are any restrictions to communicating with the biological/adoptive parents, including termination of 
        parental rights or court order restricting communication; and 
   9.  Other information necessary for informing the care management comprehensive assessment and care planning processes
</t>
    </r>
  </si>
  <si>
    <t xml:space="preserve">CMCA evaluates and assesses current and past mental health and substance use status, including tobacco use disorders. 
</t>
  </si>
  <si>
    <r>
      <t xml:space="preserve">Care Coordination:  Members in foster care, adoption assistance, or former foster youth:
</t>
    </r>
    <r>
      <rPr>
        <sz val="10"/>
        <rFont val="Arial Narrow"/>
        <family val="2"/>
      </rPr>
      <t xml:space="preserve">During regular quarterly meetings, the AMH+ practice or CMA must gather updates on the following: 
   1.  Member’s foster care placement status;
   2.  Key changes in the member’s health care needs, including BH and Unmet Health_x0002_Related Resource Needs;
   3.  Key updates on member’s permanency planning process; 
   4.  Any changes regarding restrictions to communicating with the biological/adoptive parents, including termination of parental rights or court  
        order restricting communication; and
   5.  Other information necessary for informing the member’s Care Plan/ISP.
</t>
    </r>
    <r>
      <rPr>
        <i/>
        <sz val="10"/>
        <color rgb="FF002060"/>
        <rFont val="Arial Narrow"/>
        <family val="2"/>
      </rPr>
      <t xml:space="preserve"> </t>
    </r>
  </si>
  <si>
    <t xml:space="preserve">CMCA evaluates and assesses member's physical health history, including dental, vision, and hearing history.  CMCA documents preferences and limitations relative to hearing and vision, as applicable. 
</t>
  </si>
  <si>
    <r>
      <t xml:space="preserve">Care Coordination:  Members in foster care, adoption assistance, or former foster youth:
</t>
    </r>
    <r>
      <rPr>
        <sz val="10"/>
        <rFont val="Arial Narrow"/>
        <family val="2"/>
      </rPr>
      <t xml:space="preserve">The AMH+ practice or CMA must contact the County Child Welfare Worker within one (1) business day when any of the following occur, to the extent that information is available, and take necessary measures to ensure coordination of care:
   1.  Member is admitted to an inpatient level of care;
   2.  Member visits an ED;
   3.  Member is admitted to an institutional level of care or other congregate setting;
   4.  Member experiences a behavioral health crisis; 
   5.  Member experiences a disruption in school enrollment (e.g., member is expelled or is required to change schools); or
   6.  Member becomes involved with the justice system. 
</t>
    </r>
    <r>
      <rPr>
        <i/>
        <sz val="10"/>
        <rFont val="Arial Narrow"/>
        <family val="2"/>
      </rPr>
      <t xml:space="preserve">
</t>
    </r>
  </si>
  <si>
    <t xml:space="preserve">CMCA contains a detailed medication history – a list of all medicines, including over-the-counter medication and medication that has been prescribed, dispensed, or administered – and known allergies.
</t>
  </si>
  <si>
    <r>
      <t>Care Coordination: Members Aging Out of Foster Care:</t>
    </r>
    <r>
      <rPr>
        <sz val="10"/>
        <rFont val="Arial Narrow"/>
        <family val="2"/>
      </rPr>
      <t xml:space="preserve">
The AMH+ or CMA must participate in the initial development of and periodic updates to each member’s Transitional Living Plan, at the request of the County Child Welfare Worker and at the discretion of the member, including by: 
   1.  Identifying key health care-related goals to include in the Transitional Living Plan, as well as resources and supports necessary to 
        achieve the member’s health care goals
</t>
    </r>
  </si>
  <si>
    <r>
      <rPr>
        <i/>
        <sz val="10"/>
        <rFont val="Arial Narrow"/>
        <family val="2"/>
      </rPr>
      <t xml:space="preserve">For adults only:
</t>
    </r>
    <r>
      <rPr>
        <sz val="10"/>
        <rFont val="Arial Narrow"/>
        <family val="2"/>
      </rPr>
      <t xml:space="preserve">CMCA evaluates and assesses adverse childhood experiences or exposure to trauma. 
</t>
    </r>
  </si>
  <si>
    <r>
      <t xml:space="preserve">Care Coordination: Members Aging Out of Foster Care:
</t>
    </r>
    <r>
      <rPr>
        <sz val="10"/>
        <rFont val="Arial Narrow"/>
        <family val="2"/>
      </rPr>
      <t>The AMH+ or CMA must participate</t>
    </r>
    <r>
      <rPr>
        <i/>
        <sz val="10"/>
        <rFont val="Arial Narrow"/>
        <family val="2"/>
      </rPr>
      <t xml:space="preserve"> </t>
    </r>
    <r>
      <rPr>
        <sz val="10"/>
        <rFont val="Arial Narrow"/>
        <family val="2"/>
      </rPr>
      <t>in the development of each member’s DSS Ninety (90) Day Transition Plan, at the discretion of the member and the County Child Welfare Worker, including by: 
   1.  Ensuring that the member’s DSS Ninety (90) Day Transition Plan includes accurate and up-to-date contact information on the member’s 
        care manager, PCP, dental home, behavioral health and I/DD provider(s), and current medications, as applicable, and 
   2.  Identifying key health-related resources and supports necessary to achieve the member’s health care goals and ensure they are 
        included in the member’s DSS Ninety (90) Day Transition Plan</t>
    </r>
    <r>
      <rPr>
        <i/>
        <sz val="10"/>
        <rFont val="Arial Narrow"/>
        <family val="2"/>
      </rPr>
      <t xml:space="preserve">
</t>
    </r>
  </si>
  <si>
    <t xml:space="preserve">CMCA evaluates initial assessment of social determinants of health. 
</t>
  </si>
  <si>
    <r>
      <t xml:space="preserve">Care Coordination: Members Aging Out of Foster Care:
</t>
    </r>
    <r>
      <rPr>
        <sz val="10"/>
        <rFont val="Arial Narrow"/>
        <family val="2"/>
      </rPr>
      <t>For members who remain enrolled in the Tailored Plan / LME/MCO after leaving the child welfare system, the AMH+ or CMA must make best efforts to conduct a care management comprehensive assessment (or reassessment, as appropriate) within ninety (90) calendar days of the member leaving the child welfare system.</t>
    </r>
    <r>
      <rPr>
        <i/>
        <sz val="10"/>
        <rFont val="Arial Narrow"/>
        <family val="2"/>
      </rPr>
      <t xml:space="preserve"> 
</t>
    </r>
  </si>
  <si>
    <t xml:space="preserve">CMCA evaluates and assesses available informal, caregiver, or social supports, and social functioning. 
</t>
  </si>
  <si>
    <r>
      <t xml:space="preserve">Care Coordination: Members Aging Out of Foster Care:
</t>
    </r>
    <r>
      <rPr>
        <sz val="10"/>
        <rFont val="Arial Narrow"/>
        <family val="2"/>
      </rPr>
      <t xml:space="preserve">For former foster youth aging out of Medicaid coverage eligibility, the AMH+ or CMA must:
   1.  At least six (6) months prior to the member aging out of Medicaid coverage eligibility, make a best effort to meet with the member (in-
        person or telephonic) to discuss options for health insurance coverage following the birthday on which the member will age out of 
        Medicaid coverage eligibility and plan for transitioning all current health care services and medications; 
   2.  Discuss potential health care resources that may be available to the member regardless of insurance status (e.g., the Department’s 
        Medication Assistance Program, State-funded Services, and free and charitable clinics).
</t>
    </r>
  </si>
  <si>
    <t xml:space="preserve">CMCA evaluates and assesses health beliefs and behaviors. 
</t>
  </si>
  <si>
    <r>
      <t xml:space="preserve">Care Coordination: Members Aging Out of Foster Care:
</t>
    </r>
    <r>
      <rPr>
        <sz val="10"/>
        <rFont val="Arial Narrow"/>
        <family val="2"/>
      </rPr>
      <t>For former foster youth aging out of Medicaid coverage eligibility, the AMH+ or CMA must:
   1.  Provide the member with clear written guidance on strategies for achieving the member’s health-related goals, including, at minimum, the 
        following:  
       a)  Copies of the member’s full Care Plan/ISP and DSS Ninety (90) Day Transition Plan, if available;
       b)  Summary of scheduled visits and recommended schedule of future visits;
       c)  List of health care resources that may be available to the member regardless of insurance status, including the Department’s 
            Medication Assistance Program, State-funded mental health and substance abuse treatment programs, and free and charitable clinics;
       d)  List of prescribed medications (including clear guidance on when medication should be taken); and
       e)  Copies of all known medical records, including copies of DSS Child Health Summary Component forms, as applicable</t>
    </r>
    <r>
      <rPr>
        <i/>
        <sz val="10"/>
        <rFont val="Arial Narrow"/>
        <family val="2"/>
      </rPr>
      <t xml:space="preserve">
</t>
    </r>
  </si>
  <si>
    <t xml:space="preserve">CMCA evaluates and assesses needs, preferences and limitations relative to language and culture. 
</t>
  </si>
  <si>
    <t>TOTAL</t>
  </si>
  <si>
    <t xml:space="preserve">CMCA evaluates and assesses physical environmental risks. 
</t>
  </si>
  <si>
    <t xml:space="preserve">CMCA evaluates and assesses housing instability, transportation insecurity, food insecurity, and interpersonal violence/toxic stress.
</t>
  </si>
  <si>
    <t xml:space="preserve">CMCA evaluates and asesss justice system involvement (adults) or juvenile justice involvement and/or expulsions or exclusions from school (children and adolescents).
</t>
  </si>
  <si>
    <t xml:space="preserve">CMCA evaluated and asesses for risk factors that indicate an imminent need for long-term services and supports.
</t>
  </si>
  <si>
    <r>
      <rPr>
        <i/>
        <sz val="10"/>
        <rFont val="Arial Narrow"/>
        <family val="2"/>
      </rPr>
      <t>Care Coordination:  Members Obtaining 1915(i) Services:</t>
    </r>
    <r>
      <rPr>
        <sz val="10"/>
        <rFont val="Arial Narrow"/>
        <family val="2"/>
      </rPr>
      <t xml:space="preserve">
   1.  The initial 1915(i) Independent Assessment is completed  face-to-face with member using a Department designated tool to confirm 
         eligibility of 1915(i) services.  Assessment was submitted to Carelon for approval.
   2.  Completion of the independent assessment for 1915(i) services as part of member’s annual CMCA reassessment or when a members’  
        circumstances or needs change significantly.
</t>
    </r>
  </si>
  <si>
    <r>
      <t xml:space="preserve">CMCA evaulates and assesses caregiver resources and involvement. 
</t>
    </r>
    <r>
      <rPr>
        <sz val="10"/>
        <color rgb="FF002060"/>
        <rFont val="Arial Narrow"/>
        <family val="2"/>
      </rPr>
      <t xml:space="preserve"> </t>
    </r>
    <r>
      <rPr>
        <sz val="10"/>
        <rFont val="Arial Narrow"/>
        <family val="2"/>
      </rPr>
      <t xml:space="preserve">                                                          </t>
    </r>
  </si>
  <si>
    <t xml:space="preserve">Care Coordination:  Members Obtaining 1915(i) Services:
   1.  Documentation reflects member was assisted in making informed choices of care team participants, provided information about providers, 
        and provider interviews were arranged as needed.  
   2.  Documentation reflects a person-centered planning meeting was convened to incorporate the 1915(i) assessment results and services 
        in the Care Plan/ISP.
   3.  Documentation reflects member was informed of options regarding the services available, and duration of each service was discussed.
   4.  Documentation reflects a plan for coordinating 1915(i) services.
   5.   ISP includes enrollee's signature (wet or electronic) to indicate informed consent to all required elements.
   6.   ISP includes signatures from all individuals and providers responsible for its implementation.
   7.  The completed Care Plan/ISP was submitted to the Tailored Plan / LME/MCO within 60 calendar days of 1915(i) eligibility 
        determination. 
</t>
  </si>
  <si>
    <r>
      <t xml:space="preserve">CMCA evaluates and assesses availability of benefits to member.   
</t>
    </r>
    <r>
      <rPr>
        <sz val="10"/>
        <color rgb="FF002060"/>
        <rFont val="Arial Narrow"/>
        <family val="2"/>
      </rPr>
      <t xml:space="preserve">   </t>
    </r>
    <r>
      <rPr>
        <sz val="10"/>
        <rFont val="Arial Narrow"/>
        <family val="2"/>
      </rPr>
      <t xml:space="preserve">                                                                               </t>
    </r>
  </si>
  <si>
    <r>
      <rPr>
        <i/>
        <sz val="10"/>
        <rFont val="Arial Narrow"/>
        <family val="2"/>
      </rPr>
      <t>Care Coordination:  Members Obtaining 1915(i) Services:</t>
    </r>
    <r>
      <rPr>
        <sz val="10"/>
        <rFont val="Arial Narrow"/>
        <family val="2"/>
      </rPr>
      <t xml:space="preserve">
 The completed Care Plan/ISP was submitted to the Tailored Plan / LME/MCO within 60 calendar days of 1915(i) eligibility determination. 
</t>
    </r>
  </si>
  <si>
    <r>
      <t xml:space="preserve">CMCA evaluates and assesses other state or local services currently used.
</t>
    </r>
    <r>
      <rPr>
        <i/>
        <sz val="10"/>
        <rFont val="Arial Narrow"/>
        <family val="2"/>
      </rPr>
      <t xml:space="preserve">   </t>
    </r>
    <r>
      <rPr>
        <sz val="10"/>
        <rFont val="Arial Narrow"/>
        <family val="2"/>
      </rPr>
      <t xml:space="preserve">                                                                               </t>
    </r>
  </si>
  <si>
    <t xml:space="preserve">Care Coordination:  Members Obtaining 1915(i) Services:
   1.  The Care Plan/ISP was submitted to the Tailored Plan / LME/MCO for authorization of each service.
   2.  Ensure delivery of 1915(i) services began within 45 days of Care Plan/ISP approval.
        a)  As needed, an interim plan of care was completed for immediately needed 1915(i) services, with the full Care Plan/ISP being 
             completed afterwards within the 60 days of eligibility determination for 1915(i) services.
</t>
  </si>
  <si>
    <r>
      <t xml:space="preserve">CMCA addresses advanced directives and/or life planning needs and documents. 
</t>
    </r>
    <r>
      <rPr>
        <i/>
        <sz val="10"/>
        <rFont val="Arial Narrow"/>
        <family val="2"/>
      </rPr>
      <t xml:space="preserve">       </t>
    </r>
    <r>
      <rPr>
        <sz val="10"/>
        <rFont val="Arial Narrow"/>
        <family val="2"/>
      </rPr>
      <t xml:space="preserve">                         </t>
    </r>
  </si>
  <si>
    <t xml:space="preserve">Care Coordination:  Members Obtaining 1915(i) Services:
   1. Documentation reflects the Care Plan/ISP is monitored at least quarterly to ensure that any restrictive interventions (including protective    
       devices used for behavioral support) are written into the Care Plan/ISP and the Positive Behavior Support Plan.
   2.  Monitor for HCBS compliance
   3.  Documentation reflects that issues are resolved or escalated as needed.
   4.  Documentation reflects the Tailored Plan / LME/MCO is notified of update to eligibility and/or need for 1915(i) services.
</t>
  </si>
  <si>
    <r>
      <rPr>
        <i/>
        <sz val="10"/>
        <rFont val="Arial Narrow"/>
        <family val="2"/>
      </rPr>
      <t>For members with an I/DD or TBI diagnosis:</t>
    </r>
    <r>
      <rPr>
        <sz val="10"/>
        <rFont val="Arial Narrow"/>
        <family val="2"/>
      </rPr>
      <t xml:space="preserve">
CMCA evaluates and assesses financial resources and money management AND alternative guardianship arrangements as appropriate. 
</t>
    </r>
  </si>
  <si>
    <r>
      <t xml:space="preserve">CMCA results are made available to member's PCP, BH, I/DD, TBI and LTSS providers and the Tailored Plan within 14 calendar days of CMCA completion, with the member's consent.  
</t>
    </r>
    <r>
      <rPr>
        <sz val="10"/>
        <color rgb="FF002060"/>
        <rFont val="Arial Narrow"/>
        <family val="2"/>
      </rPr>
      <t xml:space="preserve">     </t>
    </r>
    <r>
      <rPr>
        <sz val="10"/>
        <rFont val="Arial Narrow"/>
        <family val="2"/>
      </rPr>
      <t xml:space="preserve">    </t>
    </r>
  </si>
  <si>
    <r>
      <t xml:space="preserve">CMCA reassessment completed annually, or within 30 days of member request, a triggering event, change in level of care scores, change in health need or status.  Reassessment may be in the form of an addendum or update if previous assessment recently performed.  
</t>
    </r>
    <r>
      <rPr>
        <i/>
        <sz val="10"/>
        <color rgb="FF002060"/>
        <rFont val="Arial Narrow"/>
        <family val="2"/>
      </rPr>
      <t xml:space="preserve">
</t>
    </r>
    <r>
      <rPr>
        <sz val="10"/>
        <rFont val="Arial Narrow"/>
        <family val="2"/>
      </rPr>
      <t xml:space="preserve">                                                   </t>
    </r>
  </si>
  <si>
    <t xml:space="preserve">Innovations-TBI Waiver </t>
  </si>
  <si>
    <t xml:space="preserve">CMCA reassessment triggered by pregnancy or childbirth addresses pregnancy-specific SUD and mental health screening within 30 days of TP detection of the change.  
       </t>
  </si>
  <si>
    <t xml:space="preserve">Care Plan/ISP is completed within 30 days of the CMCA completion.  
</t>
  </si>
  <si>
    <r>
      <rPr>
        <i/>
        <sz val="10"/>
        <rFont val="Arial Narrow"/>
        <family val="2"/>
      </rPr>
      <t>Innovations - TBI Waiver Care Management:</t>
    </r>
    <r>
      <rPr>
        <sz val="10"/>
        <rFont val="Arial Narrow"/>
        <family val="2"/>
      </rPr>
      <t xml:space="preserve">
Evidence of support for completion of assessments and incorporation of results into CMCA, including:
   1.  Preliminary intake and screenings for the waivers, including NC Innovations Risk/Support Needs Assessment and TBI Risk/Support 
        Needs Assessment, to see if the waiver can meet the individual’s needs.
   2.  Completion of person-centered information toolkits and self-direction assessments.
   3.  Completion of Level of Care (LOC) re-evaluation annually.   
</t>
    </r>
  </si>
  <si>
    <t xml:space="preserve">Care Plan/ISP is individualized, person-centered, and developed using a collaborative approach including member and family participation where appropriate.   
</t>
  </si>
  <si>
    <r>
      <rPr>
        <i/>
        <sz val="10"/>
        <rFont val="Arial Narrow"/>
        <family val="2"/>
      </rPr>
      <t>Innovations - TBI Waiver Care Management:</t>
    </r>
    <r>
      <rPr>
        <sz val="10"/>
        <rFont val="Arial Narrow"/>
        <family val="2"/>
      </rPr>
      <t xml:space="preserve">
Documentation of provider choice and assignment process for Innovations and TBI waiver enrollees.
   1.  Help enrollee make informed choices of care team participants, provide information about providers, and arrange provider interviews as 
        needed; and
   2.  Convene an in-person (as clinically indicated) care team planning meeting.    </t>
    </r>
  </si>
  <si>
    <t xml:space="preserve">Care Plan/ISP incorporates results from the CMCA and other relevant sources and documents.  
</t>
  </si>
  <si>
    <r>
      <rPr>
        <i/>
        <sz val="10"/>
        <rFont val="Arial Narrow"/>
        <family val="2"/>
      </rPr>
      <t>Innovations - TBI Waiver Care Management</t>
    </r>
    <r>
      <rPr>
        <sz val="10"/>
        <rFont val="Arial Narrow"/>
        <family val="2"/>
      </rPr>
      <t xml:space="preserve">:
Documentation of coordination of information and resources for self-directed services for Innovations waiver enrollees, as applicable.
   1.  Ensure that waiver enrollees interested in self-directed services receive relevant information and training.
   2.  Assist in appointing a representative to help manage self-directed services, as applicable.
   3.  Assess employer of record and manage employer and representative, as applicable.
   4.  Provide self-directed budget information.    
</t>
    </r>
    <r>
      <rPr>
        <i/>
        <sz val="10"/>
        <color rgb="FF002060"/>
        <rFont val="Arial Narrow"/>
        <family val="2"/>
      </rPr>
      <t xml:space="preserve"> </t>
    </r>
  </si>
  <si>
    <t xml:space="preserve">Care Plan/ISP addresses strategies to increase social interaction, employment and community integration.  
                                                                 </t>
  </si>
  <si>
    <r>
      <rPr>
        <i/>
        <sz val="10"/>
        <rFont val="Arial Narrow"/>
        <family val="2"/>
      </rPr>
      <t>Innovations - TBI Waiver Care Management - ISP Development:</t>
    </r>
    <r>
      <rPr>
        <sz val="10"/>
        <rFont val="Arial Narrow"/>
        <family val="2"/>
      </rPr>
      <t xml:space="preserve">
   1.  Documentation reflects member was informed of options regarding the services available, and duration of each service was discussed;
   2.  Documentation includes a plan for coordinating waiver services;
   3.  ISP includes enrollee's signature (wet or electronic) to indicate informed consent to all required elements/
   4.  ISP includes signatures from all individuals and providers responsible for its implementation.
   5.  Ensure enrollee completes Freedom of Choice statement in ISP annually    
</t>
    </r>
    <r>
      <rPr>
        <i/>
        <sz val="10"/>
        <color rgb="FF002060"/>
        <rFont val="Arial Narrow"/>
        <family val="2"/>
      </rPr>
      <t xml:space="preserve"> </t>
    </r>
    <r>
      <rPr>
        <sz val="10"/>
        <rFont val="Arial Narrow"/>
        <family val="2"/>
      </rPr>
      <t xml:space="preserve">
</t>
    </r>
  </si>
  <si>
    <t xml:space="preserve">Care Plan/ISP addresses strategies to mitigate risks to the health, well-being and safety of the members and of others.  
</t>
  </si>
  <si>
    <r>
      <rPr>
        <i/>
        <sz val="10"/>
        <rFont val="Arial Narrow"/>
        <family val="2"/>
      </rPr>
      <t>Innovations - TBI Waiver Care Management:</t>
    </r>
    <r>
      <rPr>
        <sz val="10"/>
        <rFont val="Arial Narrow"/>
        <family val="2"/>
      </rPr>
      <t xml:space="preserve">
Completion of ISP and submission to the Tailored Plan within 60 calendar days of LOC determination.    
</t>
    </r>
  </si>
  <si>
    <t xml:space="preserve">Care Plan/ISP includes Advance Directives, including advance instructions for mental health treatment, as appropriate. 
</t>
  </si>
  <si>
    <r>
      <rPr>
        <i/>
        <sz val="10"/>
        <rFont val="Arial Narrow"/>
        <family val="2"/>
      </rPr>
      <t>Innovations - TBI Waiver Care Management - Service(s) Authorization:</t>
    </r>
    <r>
      <rPr>
        <sz val="10"/>
        <rFont val="Arial Narrow"/>
        <family val="2"/>
      </rPr>
      <t xml:space="preserve">
   1.  Submit service authorization request to Tailored Plan for each service; and
   2.  Ensure that delivery of waiver services began within 45 days of Care Plan/ISP approval.   
</t>
    </r>
  </si>
  <si>
    <t xml:space="preserve">Care Plan/ISP addresses social, educational and other services needed by the member.  
</t>
  </si>
  <si>
    <r>
      <rPr>
        <i/>
        <sz val="10"/>
        <rFont val="Arial Narrow"/>
        <family val="2"/>
      </rPr>
      <t>Innovations - TBI Waiver Care Management - Monitor ISP implementation:</t>
    </r>
    <r>
      <rPr>
        <sz val="10"/>
        <rFont val="Arial Narrow"/>
        <family val="2"/>
      </rPr>
      <t xml:space="preserve">
   1.  Monitor at least quarterly to ensure that any restrictive interventions (including protective devices used for behavioral support) are 
        written into the ISP and the Positive Behavior Support Plan
   2.  Complete monthly ISP monitoring checklist (e.g., waiver service utilization, provider choice, HCBS compliance setting, etc.)
   3.  Notify Tailored Plan/PIHP of updates to eligibility and/or need for waiver services.
   </t>
    </r>
  </si>
  <si>
    <t xml:space="preserve">Care Plan/ISP documents physical and behavioral health history, I/DD/TBI related needs, dental needs-inclusive of tobacco use, and medications/medication management and adherence.  </t>
  </si>
  <si>
    <r>
      <rPr>
        <i/>
        <sz val="10"/>
        <rFont val="Arial Narrow"/>
        <family val="2"/>
      </rPr>
      <t>Innovations - TBI Waiver Care Management - Monitor ISP implementation:</t>
    </r>
    <r>
      <rPr>
        <sz val="10"/>
        <rFont val="Arial Narrow"/>
        <family val="2"/>
      </rPr>
      <t xml:space="preserve">
Evidence of submission of LOC determination updates to Tailored Plan / LME/MCO.
</t>
    </r>
  </si>
  <si>
    <t xml:space="preserve">Care Plan/ISP includes measurable member goals with intended outcomes. Goals are individualized, specific, measurable, and timebound. Plan reflects preferences and documents member communication.  
</t>
  </si>
  <si>
    <t xml:space="preserve">Care Plan/ISP includes a life transitions plan addressing changes in schools, caregiver/natural supports, employment, moving and other life transitions.  
</t>
  </si>
  <si>
    <t xml:space="preserve">Care Plan/ISP documents member's preferences for how CM and services are delivered. 
</t>
  </si>
  <si>
    <t>Community Inclusion Tool</t>
  </si>
  <si>
    <t xml:space="preserve">Care Plan/ISP contains names and contact information for the member's Care Team.  </t>
  </si>
  <si>
    <t xml:space="preserve">Care Plan/ISP is regularly, comprehensively updated, incorporating input from the member and the care team within 30 days of CMCA (re)assessment, at member's request, a triggering event (see list), significant changes in the member's circumstances or needs, or at a minimum of every 12 months.  
</t>
  </si>
  <si>
    <r>
      <rPr>
        <i/>
        <u/>
        <sz val="10"/>
        <rFont val="Arial Narrow"/>
        <family val="2"/>
      </rPr>
      <t>In-Reach Activities:</t>
    </r>
    <r>
      <rPr>
        <sz val="10"/>
        <rFont val="Arial Narrow"/>
        <family val="2"/>
      </rPr>
      <t xml:space="preserve">
Children and youth under 18 admitted to or residing at a state psychiatric hospital, psychiatric residential treatment facility (PRTF), or Residential Treatment Levels II/Program Type, III, and IV as defined in the Department’s Clinical Coverage Policy 8-D-2 (“Residential Treatment Levels”) who may be able to have their needs safely met in a community setting.  Care Managers will be responsible for identifying and engaging such members and conducting the following in-reach activities:
   1.  Provide age and developmentally appropriate education and ensure that the member and their family and/or guardians are fully 
        informed about the available community-based options; this may include accompanying them on visits to community-based services; 
   2.  Identify and attempt to address barriers to relocation to a community setting; 
   3.  Provide the member and their family and/or guardians opportunities to meet with other individuals with similar diagnoses and shared 
        lived experience, who are living, working, and receiving services in community settings;
   4.  Ensure that the member and their family and/or guardians who may be eligible for supportive housing are fully informed about the 
        available options; and 
  5.  Identify any specific trainings that facility staff may benefit from to support smooth transitions for members to live and work in community  
       settings.
</t>
    </r>
    <r>
      <rPr>
        <i/>
        <u/>
        <sz val="10"/>
        <rFont val="Arial Narrow"/>
        <family val="2"/>
      </rPr>
      <t xml:space="preserve">**For newly admitted members In-Reach activities must begin  within 7 days of admission
</t>
    </r>
  </si>
  <si>
    <t xml:space="preserve">Care Plan/ISP is documented and made available to the member and other representatives within 14 days of completion:  PCP, BH, I/DD, TBI and LTSS providers, the Tailored Plan, other care providers, legal representative (as appropriate), caregiver (as appropriate and with consent),  social service providers (as appropriate and with consent), and other individuals identified and authorized by the member.   
</t>
  </si>
  <si>
    <r>
      <rPr>
        <i/>
        <u/>
        <sz val="10"/>
        <rFont val="Arial Narrow"/>
        <family val="2"/>
      </rPr>
      <t xml:space="preserve"> In-Reach Activities:</t>
    </r>
    <r>
      <rPr>
        <i/>
        <sz val="10"/>
        <rFont val="Arial Narrow"/>
        <family val="2"/>
      </rPr>
      <t xml:space="preserve"> </t>
    </r>
    <r>
      <rPr>
        <sz val="10"/>
        <rFont val="Arial Narrow"/>
        <family val="2"/>
      </rPr>
      <t xml:space="preserve"> For members unable or unwilling to continue with the in-reach process or begin transition planning, documentation reflects care manager efforts to address member concerns and arrange for peer-to-peer meetings, when appropriate, and continue to engage the member and their family and/or guardians on a regular basis about the opportunity to transition to a more integrated setting.
</t>
    </r>
  </si>
  <si>
    <r>
      <t xml:space="preserve">A multidisciplinary care team has been established based on the member's needs and by member choice.  The required members of a multidisciplinary care team will include the member, the member’s care manager and additional individuals depending on the member’s needs. 
</t>
    </r>
    <r>
      <rPr>
        <i/>
        <sz val="10"/>
        <color rgb="FF002060"/>
        <rFont val="Arial Narrow"/>
        <family val="2"/>
      </rPr>
      <t xml:space="preserve">
</t>
    </r>
    <r>
      <rPr>
        <sz val="10"/>
        <rFont val="Arial Narrow"/>
        <family val="2"/>
      </rPr>
      <t xml:space="preserve">
</t>
    </r>
  </si>
  <si>
    <r>
      <rPr>
        <i/>
        <u/>
        <sz val="10"/>
        <rFont val="Arial Narrow"/>
        <family val="2"/>
      </rPr>
      <t>Transition Activities:</t>
    </r>
    <r>
      <rPr>
        <sz val="10"/>
        <rFont val="Arial Narrow"/>
        <family val="2"/>
      </rPr>
      <t xml:space="preserve">
Assigned members under 21 residing in a state psychiatric hospital, a PRTF or Residential Treatment Levels II/Program Type, III, and IV as defined in the Department’s Clinical Coverage Policy 8-D-2 (“Residential Treatment Levels”) and all members residing in an ACH who are </t>
    </r>
    <r>
      <rPr>
        <u/>
        <sz val="10"/>
        <rFont val="Arial Narrow"/>
        <family val="2"/>
      </rPr>
      <t>not</t>
    </r>
    <r>
      <rPr>
        <sz val="10"/>
        <rFont val="Arial Narrow"/>
        <family val="2"/>
      </rPr>
      <t xml:space="preserve"> transitioning to supportive housing.  Care Managers will be responsible for  facilitating the transition of a member 
receiving services in an institutional or other select congregate setting (including an ACH) to a community setting, while ensuring access to appropriate services and supports. Care Managers will be responsible for planning for effective and timely transition of members to the community and performing the following transition activities:
   1.  Collaborate with the appropriate individuals, specialists, and providers needed to facilitate a smooth transition to the community, including 
        but not limited to, facility providers and discharge planners, the member’s community-based primary care provider (PCP), education 
        specialists, and other community providers and specialists as relevant to the member’s needs;
   2.  Assist the member with selecting a community-based PCP and other clinical and behavioral health specialists prior to discharge and 
        actively engage them in the transition planning process;
   3.  Arrange for individualized supports and services that are needed to be in place upon discharge;
   4.  Collaborate with the member and their family and/or guardians to identify and schedule post discharge appointments for the critical 
        services necessary to address the member’s specific needs, such as complex behavioral health, primary care and medical needs.
</t>
    </r>
  </si>
  <si>
    <r>
      <t xml:space="preserve">The intensity and frequency of care manager/care team contacts with member is based on results of the comprehensive care management assessment and at a frequency in accord with specific member request.  Effective July 1, 2023 through June 30, 2024 engaged members </t>
    </r>
    <r>
      <rPr>
        <i/>
        <u/>
        <sz val="10"/>
        <rFont val="Arial Narrow"/>
        <family val="2"/>
      </rPr>
      <t>should</t>
    </r>
    <r>
      <rPr>
        <sz val="10"/>
        <rFont val="Arial Narrow"/>
        <family val="2"/>
      </rPr>
      <t xml:space="preserve"> receive two monthly contacts, including one in-person contact per quarter.  Contacts that are not in-person can be telephonic/video.  
</t>
    </r>
  </si>
  <si>
    <r>
      <rPr>
        <i/>
        <u/>
        <sz val="10"/>
        <rFont val="Arial Narrow"/>
        <family val="2"/>
      </rPr>
      <t>Transition Activities (continued):</t>
    </r>
    <r>
      <rPr>
        <i/>
        <sz val="10"/>
        <rFont val="Arial Narrow"/>
        <family val="2"/>
      </rPr>
      <t xml:space="preserve">
</t>
    </r>
    <r>
      <rPr>
        <sz val="10"/>
        <rFont val="Arial Narrow"/>
        <family val="2"/>
      </rPr>
      <t xml:space="preserve">  5.  Work to identify any specific training needs by receiving providers and/or agencies to ensure a seamless transition for the member; 
   6.  Address any barriers to discharge planning to the most integrated setting possible, such as transportation, housing, and training for 
        family members and/or guardians prior to discharge; 
   7.  Work with the facility providers to arrange for any post-discharge services, when applicable; 
   8.  Review the discharge plan with the member and their family and/or guardians and facility staff and assist the member in obtaining 
        needed prescription on the day of discharge; and
   9.  Convene and engage the member’s Child and Family Team through the entire transition process</t>
    </r>
    <r>
      <rPr>
        <i/>
        <sz val="10"/>
        <rFont val="Arial Narrow"/>
        <family val="2"/>
      </rPr>
      <t xml:space="preserve">.
</t>
    </r>
    <r>
      <rPr>
        <i/>
        <sz val="10"/>
        <color rgb="FF002060"/>
        <rFont val="Arial Narrow"/>
        <family val="2"/>
      </rPr>
      <t xml:space="preserve"> </t>
    </r>
  </si>
  <si>
    <t xml:space="preserve">Member receives care management according to their Care Plan/ISP.  
</t>
  </si>
  <si>
    <r>
      <rPr>
        <i/>
        <sz val="10"/>
        <rFont val="Arial Narrow"/>
        <family val="2"/>
      </rPr>
      <t xml:space="preserve">Care Coordination:  </t>
    </r>
    <r>
      <rPr>
        <sz val="10"/>
        <rFont val="Arial Narrow"/>
        <family val="2"/>
      </rPr>
      <t xml:space="preserve">Care Management coordinates the member’s health care and social services, spanning physical health, behavioral health, I/DD, TBI, LTSS, and pharmacy services and services to address unmet health-related resource needs of the member.  
</t>
    </r>
  </si>
  <si>
    <r>
      <rPr>
        <i/>
        <sz val="10"/>
        <rFont val="Arial Narrow"/>
        <family val="2"/>
      </rPr>
      <t xml:space="preserve">Twenty-four-Hour Coverage: </t>
    </r>
    <r>
      <rPr>
        <sz val="10"/>
        <rFont val="Arial Narrow"/>
        <family val="2"/>
      </rPr>
      <t xml:space="preserve">Evidence of provision or arrangement of coverage for services, consultation or referral, and treatment for emergency medical conditions, including behavioral health crisis, 24 hours per day, seven days per week. Automatic referral to the hospital ED for services does not satisfy this requirement.   
</t>
    </r>
  </si>
  <si>
    <r>
      <rPr>
        <i/>
        <sz val="10"/>
        <rFont val="Arial Narrow"/>
        <family val="2"/>
      </rPr>
      <t>Annual Physical Exam:</t>
    </r>
    <r>
      <rPr>
        <sz val="10"/>
        <rFont val="Arial Narrow"/>
        <family val="2"/>
      </rPr>
      <t xml:space="preserve"> Care management must ensure that the member has an annual physical exam or well-child visit, based on the appropriate age-related frequency.  
</t>
    </r>
  </si>
  <si>
    <r>
      <rPr>
        <i/>
        <sz val="10"/>
        <rFont val="Arial Narrow"/>
        <family val="2"/>
      </rPr>
      <t>Continuous Monitoring:</t>
    </r>
    <r>
      <rPr>
        <sz val="10"/>
        <rFont val="Arial Narrow"/>
        <family val="2"/>
      </rPr>
      <t xml:space="preserve">  Care Management must conduct continuous monitoring of progress toward goals identified in the care plan or ISP through face-to-face and collateral contacts with the member and his or her support member(s) and routine multidisciplinary care team reviews. The AMH+ or CMA must support the member’s adherence to prescribed treatment regimens and wellness activities.  
</t>
    </r>
  </si>
  <si>
    <t>Credentials</t>
  </si>
  <si>
    <r>
      <rPr>
        <i/>
        <sz val="10"/>
        <rFont val="Arial Narrow"/>
        <family val="2"/>
      </rPr>
      <t>Medication Monitoring:</t>
    </r>
    <r>
      <rPr>
        <sz val="10"/>
        <rFont val="Arial Narrow"/>
        <family val="2"/>
      </rPr>
      <t xml:space="preserve"> The AMH+ practice or CMA must conduct medication monitoring, including regular medication reconciliation (conducted by the appropriate care team member) and support of medication adherence, and metabolic monitoring (for individuals prescribed antipsychotic medications). A community pharmacist at the CIN level, in communication with the AMH+ practice or CMA, may assume this role.
</t>
    </r>
  </si>
  <si>
    <t>Education</t>
  </si>
  <si>
    <r>
      <rPr>
        <i/>
        <sz val="10"/>
        <rFont val="Arial Narrow"/>
        <family val="2"/>
      </rPr>
      <t>System of Care:</t>
    </r>
    <r>
      <rPr>
        <sz val="10"/>
        <rFont val="Arial Narrow"/>
        <family val="2"/>
      </rPr>
      <t xml:space="preserve">  Care Management adheres to strategies consistent with a System of Care philosophy for children and youth, including knowledge of child welfare, school, and juvenile justice systems.
</t>
    </r>
  </si>
  <si>
    <t>QP Experience per 10A-NCAC 27G .0104</t>
  </si>
  <si>
    <r>
      <rPr>
        <i/>
        <sz val="10"/>
        <rFont val="Arial Narrow"/>
        <family val="2"/>
      </rPr>
      <t>System of Care Requirement  for members age 3 up to age 21 with a mental health disorder and/or SUD who are receiving mental health or substance use services:</t>
    </r>
    <r>
      <rPr>
        <sz val="10"/>
        <rFont val="Arial Narrow"/>
        <family val="2"/>
      </rPr>
      <t xml:space="preserve">  Child and Family Team (CFT) involvement in the facilitation and planning process for Care Plan/ISP development.  
</t>
    </r>
  </si>
  <si>
    <t xml:space="preserve">LTSS Experience, as applicable </t>
  </si>
  <si>
    <r>
      <rPr>
        <i/>
        <sz val="10"/>
        <rFont val="Arial Narrow"/>
        <family val="2"/>
      </rPr>
      <t xml:space="preserve">System of Care Requirement  for members age 3 up to age 21 with a mental health disorder and/or SUD who are receiving mental health or substance use services: </t>
    </r>
    <r>
      <rPr>
        <sz val="10"/>
        <rFont val="Arial Narrow"/>
        <family val="2"/>
      </rPr>
      <t xml:space="preserve"> Use of the strengths assessment to build strategies included in the Care plan/ISP that address the critical needs and unique strengths of the youth and family as identified by and in cooperation with the CFT.  
</t>
    </r>
  </si>
  <si>
    <t>Licensed Professional, as applicable</t>
  </si>
  <si>
    <r>
      <rPr>
        <i/>
        <sz val="10"/>
        <rFont val="Arial Narrow"/>
        <family val="2"/>
      </rPr>
      <t xml:space="preserve">System of Care Requirement  for members age 3 up to age 21 with a mental health disorder and/or SUD who are receiving mental health or substance use services: </t>
    </r>
    <r>
      <rPr>
        <sz val="10"/>
        <rFont val="Arial Narrow"/>
        <family val="2"/>
      </rPr>
      <t xml:space="preserve">  Care Plan/ISP is regularly updated to respond to changes with the youth and family, as well as the results of the supports and services provided, and document the shift of activity from formal supports to informal supports for greater self-sufficiency.  
</t>
    </r>
  </si>
  <si>
    <t>Job Description</t>
  </si>
  <si>
    <r>
      <rPr>
        <i/>
        <sz val="10"/>
        <rFont val="Arial Narrow"/>
        <family val="2"/>
      </rPr>
      <t>Individual and Family Supports:</t>
    </r>
    <r>
      <rPr>
        <sz val="10"/>
        <rFont val="Arial Narrow"/>
        <family val="2"/>
      </rPr>
      <t xml:space="preserve">  Care Management includes individual and family supports in accord with their Care Plan/ISP, including documented assessment of adequacy of caregiver resources. 
</t>
    </r>
  </si>
  <si>
    <t>Is there a Supervision Plan, written and Implemented according to Rule?</t>
  </si>
  <si>
    <r>
      <rPr>
        <i/>
        <sz val="10"/>
        <rFont val="Arial Narrow"/>
        <family val="2"/>
      </rPr>
      <t xml:space="preserve">Individual and Family Supports: </t>
    </r>
    <r>
      <rPr>
        <sz val="10"/>
        <rFont val="Arial Narrow"/>
        <family val="2"/>
      </rPr>
      <t xml:space="preserve">The AMH+ practice or CMA must incorporate individual and family supports by performing a variety of activities.  
</t>
    </r>
  </si>
  <si>
    <t>Is supervision being provided in accordance to 10A-NCAC 27G .0104</t>
  </si>
  <si>
    <r>
      <rPr>
        <i/>
        <sz val="10"/>
        <rFont val="Arial Narrow"/>
        <family val="2"/>
      </rPr>
      <t xml:space="preserve">Evidence of Health Promotion: </t>
    </r>
    <r>
      <rPr>
        <sz val="10"/>
        <rFont val="Arial Narrow"/>
        <family val="2"/>
      </rPr>
      <t xml:space="preserve"> The AMH+ practice or CMA must provide education on member's chronic conditions, teach self-management skills and sharing self-help recovery resources, educate the member on common environmental risk factors (ex. health effects of exposure to second and third hand tobacco smoke and e-cigarette aerosols and liquids and their effects on family and children), conduct medication reviews and regimen compliance, and promote wellness and prevention programs.  
</t>
    </r>
  </si>
  <si>
    <t>Agency Orientation</t>
  </si>
  <si>
    <r>
      <rPr>
        <i/>
        <sz val="10"/>
        <rFont val="Arial Narrow"/>
        <family val="2"/>
      </rPr>
      <t>Unmet Health-Related Resource Needs:</t>
    </r>
    <r>
      <rPr>
        <sz val="10"/>
        <rFont val="Arial Narrow"/>
        <family val="2"/>
      </rPr>
      <t xml:space="preserve">  The AMH+ practice or CMA must ensure that unmet health-related resource needs are addressed by performing a variety of activities.  
</t>
    </r>
  </si>
  <si>
    <t>Training to meet the needs of clients as specified in the Care Plan</t>
  </si>
  <si>
    <r>
      <rPr>
        <i/>
        <sz val="10"/>
        <rFont val="Arial Narrow"/>
        <family val="2"/>
      </rPr>
      <t>Transitional Care Management:</t>
    </r>
    <r>
      <rPr>
        <sz val="10"/>
        <rFont val="Arial Narrow"/>
        <family val="2"/>
      </rPr>
      <t xml:space="preserve">  Documentation that the care manager or a care team member visited the member during his/her stay in the institution.  
</t>
    </r>
  </si>
  <si>
    <t>Training in Client Rights</t>
  </si>
  <si>
    <r>
      <rPr>
        <i/>
        <sz val="10"/>
        <rFont val="Arial Narrow"/>
        <family val="2"/>
      </rPr>
      <t xml:space="preserve">Transitional Care Management: </t>
    </r>
    <r>
      <rPr>
        <sz val="10"/>
        <rFont val="Arial Narrow"/>
        <family val="2"/>
      </rPr>
      <t xml:space="preserve"> Evidence of transitonal care management activities for members transitioning from one clinical setting to another.  
</t>
    </r>
  </si>
  <si>
    <t>Training in Confidentiality</t>
  </si>
  <si>
    <r>
      <rPr>
        <i/>
        <sz val="10"/>
        <rFont val="Arial Narrow"/>
        <family val="2"/>
      </rPr>
      <t>Transitional Care Management:</t>
    </r>
    <r>
      <rPr>
        <sz val="10"/>
        <rFont val="Arial Narrow"/>
        <family val="2"/>
      </rPr>
      <t xml:space="preserve">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t>
    </r>
  </si>
  <si>
    <t>Training in Infectious Diseases and Bloodborne Pathogens</t>
  </si>
  <si>
    <r>
      <rPr>
        <i/>
        <sz val="10"/>
        <rFont val="Arial Narrow"/>
        <family val="2"/>
      </rPr>
      <t>Transitional Care Management:</t>
    </r>
    <r>
      <rPr>
        <sz val="10"/>
        <rFont val="Arial Narrow"/>
        <family val="2"/>
      </rPr>
      <t xml:space="preserve"> The 90-day transition plan must incorporate any needs for training of parents and other adults to care for a child with complex medical needs post-discharge from an inpatient setting.  Communicate and provide education to the member and the member’s caregivers and providers to promote understanding of the 90-day transition plan. 
</t>
    </r>
  </si>
  <si>
    <t>Training in Alternatives to Restrictive Interventions</t>
  </si>
  <si>
    <r>
      <rPr>
        <i/>
        <sz val="10"/>
        <rFont val="Arial Narrow"/>
        <family val="2"/>
      </rPr>
      <t>Transitional Care Management:</t>
    </r>
    <r>
      <rPr>
        <sz val="10"/>
        <rFont val="Arial Narrow"/>
        <family val="2"/>
      </rPr>
      <t xml:space="preserve">  Facilitate arrangements for and scheduling of transportation, in-home services, and follow-up outpatient visits with appropriate providers within a maximum of seven calendar days, unless required within a shorter time frame.  
</t>
    </r>
  </si>
  <si>
    <t xml:space="preserve">Training in Tailored Care Management Core Modules </t>
  </si>
  <si>
    <r>
      <rPr>
        <i/>
        <sz val="10"/>
        <rFont val="Arial Narrow"/>
        <family val="2"/>
      </rPr>
      <t>Transitional Care Management:</t>
    </r>
    <r>
      <rPr>
        <sz val="10"/>
        <rFont val="Arial Narrow"/>
        <family val="2"/>
      </rPr>
      <t xml:space="preserve">  Documentation that the care manager or a care team member was present on the day of discharge.  
</t>
    </r>
  </si>
  <si>
    <t>Completion of remaining Tailored Care Management Training Curriculum.</t>
  </si>
  <si>
    <r>
      <rPr>
        <i/>
        <sz val="10"/>
        <rFont val="Arial Narrow"/>
        <family val="2"/>
      </rPr>
      <t>Transitional Care Management:</t>
    </r>
    <r>
      <rPr>
        <sz val="10"/>
        <rFont val="Arial Narrow"/>
        <family val="2"/>
      </rPr>
      <t xml:space="preserve">  Assigned care manager followed up with member within 48 hours of discharge and arranged to visit the member in the new care setting after discharge/transition.  
</t>
    </r>
  </si>
  <si>
    <t>Innovations waiver care coordinators who transitioned to a care management staffing role under Tailored Care Management must complete the remaining trainings within (6) months of launch.</t>
  </si>
  <si>
    <r>
      <rPr>
        <i/>
        <sz val="10"/>
        <rFont val="Arial Narrow"/>
        <family val="2"/>
      </rPr>
      <t xml:space="preserve">Transitional Care Management: </t>
    </r>
    <r>
      <rPr>
        <sz val="10"/>
        <rFont val="Arial Narrow"/>
        <family val="2"/>
      </rPr>
      <t xml:space="preserve"> Conduct a care management comprehensive assessment within 30 days of the discharge/transition, or update the current assessment, and update the member’s care plan or ISP in coordination with the care team within 90 days of the discharge/transition. 
</t>
    </r>
  </si>
  <si>
    <t>Completion of annual refresher training (topics required by DHHS).</t>
  </si>
  <si>
    <r>
      <rPr>
        <i/>
        <sz val="10"/>
        <rFont val="Arial Narrow"/>
        <family val="2"/>
      </rPr>
      <t xml:space="preserve">Diversion Activities:
</t>
    </r>
    <r>
      <rPr>
        <sz val="10"/>
        <rFont val="Arial Narrow"/>
        <family val="2"/>
      </rPr>
      <t xml:space="preserve">AMH+ practices and CMAs must assume primary responsibility for identifying members who are at risk of entry into an institutional setting, such as an ICF-IID, psychiatric hospital, or psychiatric residential treatment facility, and performing diversion activities. Diversion activities must include:
   1.  Screening and assessing the member for eligibility for community-based 
        services;
   2.  Educating the member on the choice to remain in the community and the 
        services that would be available;
   3.  Facilitating referrals and linkages to community support services for 
        assistance;
   4.  Determining whether the member is eligible for supported housing, if needed; 
   5.  Developing a Community Integration Plan that clearly documents that the 
        member’s decision to remain in the community was based on informed choice, 
        and the degree to which the member’s decision has been implemented.
</t>
    </r>
  </si>
  <si>
    <t xml:space="preserve">Completion of System of Care Training </t>
  </si>
  <si>
    <t xml:space="preserve">NCCARE 360 is utilized to identify and connect members with community-based resources with appropriate referrals and referral tracking documented.  
</t>
  </si>
  <si>
    <t xml:space="preserve">Completion of Additional Population Based Training </t>
  </si>
  <si>
    <t>Notes include who was contacted, method used (if preferred method of contact not used, reason why), purpose of contact, description/outcome of the interaction/activity as appropriate (including success of contact attempt) and writer's name/credentials/date.  (Possibly TBD when DHB provides more specific TCM Documentation standards)</t>
  </si>
  <si>
    <t>Notes are factual, concise and person-centered.  (No reference in manual. (DHB indicates RMDM offers best practice with regard to documentation and records management)</t>
  </si>
  <si>
    <t>Intervention notes addressing specific goals include barriers and the attempts to overcome the barriers. (Possibly TBD whenDHB provides more specific TCM Documentation standards )</t>
  </si>
  <si>
    <t>Notes reference professionals by first/last name and title and the reason for involvement in the member's care at minimum one time an episode. (Possibly TBD when DHB shares more specific TCM Documentation standards. )</t>
  </si>
  <si>
    <t xml:space="preserve">Evidence that monthly Care Management billing is a qualifying contact with the member and/or legally responsible person/guardian.   
</t>
  </si>
  <si>
    <t xml:space="preserve">Note corresponding to monthly TCM claim reflects one of the six required Health Home Services.  
</t>
  </si>
  <si>
    <t>Assignment Date: 9/01/2023</t>
  </si>
  <si>
    <t>Assignment Date:</t>
  </si>
  <si>
    <t xml:space="preserve">Assignment Date: </t>
  </si>
  <si>
    <t>SCORE</t>
  </si>
  <si>
    <t>CMCA Due Date:  11/30/2023</t>
  </si>
  <si>
    <t>CMCA Due Date:</t>
  </si>
  <si>
    <t>Care Plan/ISP Due Date:  12/30/2023</t>
  </si>
  <si>
    <t>Care Plan/ISP Due Date:</t>
  </si>
  <si>
    <t>Acuity Level:  Moderate</t>
  </si>
  <si>
    <t>Acuity Level:</t>
  </si>
  <si>
    <t>ITEM:</t>
  </si>
  <si>
    <t>REVIEW ITEMS:</t>
  </si>
  <si>
    <t>RESOURCES:</t>
  </si>
  <si>
    <t>NCQA 
PHM Factor</t>
  </si>
  <si>
    <t>NCQA
 LTSS Factor</t>
  </si>
  <si>
    <t># MET</t>
  </si>
  <si>
    <t>% MET</t>
  </si>
  <si>
    <t># NOT MET</t>
  </si>
  <si>
    <t>% NOT MET</t>
  </si>
  <si>
    <r>
      <t xml:space="preserve">Documentation of member consent to TCM, including date of consent, is evident in the care management data system. 
</t>
    </r>
    <r>
      <rPr>
        <b/>
        <i/>
        <sz val="10"/>
        <color rgb="FF002060"/>
        <rFont val="Arial Narrow"/>
        <family val="2"/>
      </rPr>
      <t>TCM Provider Manual, Section 4.3 Care Management Comprehensive Assessment</t>
    </r>
    <r>
      <rPr>
        <b/>
        <sz val="10"/>
        <color rgb="FF002060"/>
        <rFont val="Arial Narrow"/>
        <family val="2"/>
      </rPr>
      <t xml:space="preserve"> </t>
    </r>
  </si>
  <si>
    <t>Review for the required element as indicated. Care Managers should document in the care management system that the member provided consent, including date of consent.</t>
  </si>
  <si>
    <r>
      <t xml:space="preserve">CMCA is initiated in person (preferred), or in limited circumstances via telephone or two-way real time video and audio conferencing. 
</t>
    </r>
    <r>
      <rPr>
        <b/>
        <i/>
        <sz val="10"/>
        <color rgb="FF002060"/>
        <rFont val="Arial Narrow"/>
        <family val="2"/>
      </rPr>
      <t>TCM Provider Manual, Section 4.3 Care Management Comprehensive Assessment</t>
    </r>
    <r>
      <rPr>
        <b/>
        <sz val="10"/>
        <color rgb="FF002060"/>
        <rFont val="Arial Narrow"/>
        <family val="2"/>
      </rPr>
      <t xml:space="preserve"> </t>
    </r>
  </si>
  <si>
    <t>Review for the required element as indicated. In limited circumstances it will be necessary to complete the assessment via technology conferencing tools (e.g. audio, video, and/or web).</t>
  </si>
  <si>
    <r>
      <rPr>
        <b/>
        <i/>
        <sz val="10"/>
        <rFont val="Arial Narrow"/>
        <family val="2"/>
      </rPr>
      <t>CMCA completion:</t>
    </r>
    <r>
      <rPr>
        <b/>
        <sz val="10"/>
        <rFont val="Arial Narrow"/>
        <family val="2"/>
      </rPr>
      <t xml:space="preserve">
</t>
    </r>
    <r>
      <rPr>
        <b/>
        <u/>
        <sz val="10"/>
        <rFont val="Arial Narrow"/>
        <family val="2"/>
      </rPr>
      <t>Contract year 1</t>
    </r>
    <r>
      <rPr>
        <b/>
        <sz val="10"/>
        <rFont val="Arial Narrow"/>
        <family val="2"/>
      </rPr>
      <t xml:space="preserve">. Members identified as high acuity: within 60 days of the effective date of Tailored Care Management assignment.  Members identified as moderate/low acuity: within 90 days of the effective date of Tailored Care Management assignment.  
During the second and subsequent years of operation, Care Management must undertake best efforts to complete the care management comprehensive assessment within 60 days of Tailored Care Management assignment for all members. 
</t>
    </r>
    <r>
      <rPr>
        <b/>
        <i/>
        <sz val="10"/>
        <color rgb="FF002060"/>
        <rFont val="Arial Narrow"/>
        <family val="2"/>
      </rPr>
      <t xml:space="preserve">TCM Provider Manual, Section 4.3 Care Management Comprehensive Assessment    
</t>
    </r>
    <r>
      <rPr>
        <b/>
        <i/>
        <sz val="10"/>
        <rFont val="Arial Narrow"/>
        <family val="2"/>
      </rPr>
      <t xml:space="preserve">Innovations or TBI waiver recipients:  CMCA completion should align with the annual ISP update. </t>
    </r>
  </si>
  <si>
    <r>
      <t xml:space="preserve">Review for the required element as indicated.  Documentation shows at least three strategic follow-up attempts to contact the member if the first attempt is unsuccessful, (e.g., going to the home or working with a known provider to meet the member at an appointment) to complete the CMCA.
In the event that a member has a current completed care management comprehensive assessment that meets all Tailored Care Management comprehensive assessment requirements for a particular member within the last 12 months, that care management comprehensive assessment may be used to satisfy this requirement.
</t>
    </r>
    <r>
      <rPr>
        <i/>
        <sz val="10"/>
        <color theme="1"/>
        <rFont val="Arial Narrow"/>
        <family val="2"/>
      </rPr>
      <t xml:space="preserve">*Note TCM Flexibilites and Program Updates applicable:
12/01/22 - 3/31/23: CMCA completion within 120 days
 </t>
    </r>
    <r>
      <rPr>
        <sz val="10"/>
        <color theme="1"/>
        <rFont val="Arial Narrow"/>
        <family val="2"/>
      </rPr>
      <t xml:space="preserve">
</t>
    </r>
  </si>
  <si>
    <t>PHM-5.D.12</t>
  </si>
  <si>
    <t>NA</t>
  </si>
  <si>
    <r>
      <t xml:space="preserve">For children ages zero up to three, CMCA evaluates and assesses Early Intervention services.  
</t>
    </r>
    <r>
      <rPr>
        <b/>
        <i/>
        <sz val="10"/>
        <color rgb="FF002060"/>
        <rFont val="Arial Narrow"/>
        <family val="2"/>
      </rPr>
      <t>TCM Provider Manual, Section 4.3 Care Management Comprehensive Assessment</t>
    </r>
  </si>
  <si>
    <t>Review for required element, to include, whether  the child is receiving Early Intervention (EI) services, the child's current EI services, frequency of EI services provided, Which local Children's Developmental Service Agency (CDSA) or subcontracted agency is providing the services, and contact information for the CDSA service coordinator.  See Monitoring Tool Resource List.</t>
  </si>
  <si>
    <r>
      <t xml:space="preserve">CMCA evaluates and assesses member's immediate care needs, current diagnoses, self-reported health status, current services and providers across all health domains, and current medication(s) including  dose and schedule. 
</t>
    </r>
    <r>
      <rPr>
        <b/>
        <i/>
        <sz val="10"/>
        <color rgb="FF002060"/>
        <rFont val="Arial Narrow"/>
        <family val="2"/>
      </rPr>
      <t>TCM Provider Manual, Section 4.3 Care Management Comprehensive Assessment</t>
    </r>
  </si>
  <si>
    <t>Review CMCA for required elements.  See Monitoring Tool Resource List.</t>
  </si>
  <si>
    <t>PHM-5.D.1</t>
  </si>
  <si>
    <t>LTSS-1.D.1</t>
  </si>
  <si>
    <r>
      <t xml:space="preserve">CMCA evaluates functional needs, accessibility needs, strengths, and goals.
</t>
    </r>
    <r>
      <rPr>
        <b/>
        <i/>
        <sz val="10"/>
        <color rgb="FF002060"/>
        <rFont val="Arial Narrow"/>
        <family val="2"/>
      </rPr>
      <t>TCM Provider manual, Section 4.3 Care Management Comprehensive Assessment</t>
    </r>
  </si>
  <si>
    <t xml:space="preserve">Review CMCA for required element. </t>
  </si>
  <si>
    <t>PHM-5.D.3</t>
  </si>
  <si>
    <t>LTSS-1.D.3
LTSS-1.D.4</t>
  </si>
  <si>
    <r>
      <t xml:space="preserve">CMCA evaluates and assesses Physical, intellectual, or developmental disabilities.
</t>
    </r>
    <r>
      <rPr>
        <b/>
        <i/>
        <sz val="10"/>
        <color rgb="FF002060"/>
        <rFont val="Arial Narrow"/>
        <family val="2"/>
      </rPr>
      <t>TCM Provider manual, Section 4.3 Care Management Comprehensive Assessment</t>
    </r>
  </si>
  <si>
    <r>
      <t xml:space="preserve">CMCA evaluates and assesses current and past mental health and substance use status, including tobacco use disorders. 
</t>
    </r>
    <r>
      <rPr>
        <b/>
        <i/>
        <sz val="10"/>
        <color rgb="FF002060"/>
        <rFont val="Arial Narrow"/>
        <family val="2"/>
      </rPr>
      <t>TCM Provider manual, Section 4.3 Care Management Comprehensive Assessment</t>
    </r>
    <r>
      <rPr>
        <b/>
        <sz val="10"/>
        <color rgb="FF002060"/>
        <rFont val="Arial Narrow"/>
        <family val="2"/>
      </rPr>
      <t xml:space="preserve"> </t>
    </r>
  </si>
  <si>
    <t>Review CMCA for required element including current and past mental health and substance use status and/or disorders, including tobacco use disorders.</t>
  </si>
  <si>
    <t>PHM-5.D.4</t>
  </si>
  <si>
    <t>LTSS-1.D.5 
LTSS-1.D.6</t>
  </si>
  <si>
    <r>
      <t xml:space="preserve">CMCA evaluates and assesses member's physical health history, including dental, vision, and hearing history.  CMCA documents preferences and limitations relative to hearing and vision, as applicable. 
</t>
    </r>
    <r>
      <rPr>
        <b/>
        <i/>
        <sz val="10"/>
        <color rgb="FF002060"/>
        <rFont val="Arial Narrow"/>
        <family val="2"/>
      </rPr>
      <t>TCM Provider manual, Section 4.3 Care Management Comprehensive Assessment</t>
    </r>
  </si>
  <si>
    <t>Review CMCA for required element to include physical health conditions, including dental conditions.</t>
  </si>
  <si>
    <t>PHM-5.D.2
PHM-5.D.7</t>
  </si>
  <si>
    <t>LTSS-1.D.2
LTSS-1.D.11</t>
  </si>
  <si>
    <r>
      <t xml:space="preserve">CMCA contains a detailed medication history – a list of all medicines, including over-the-counter medication and medication that has been prescribed, dispensed, or administered – and known allergies.
</t>
    </r>
    <r>
      <rPr>
        <b/>
        <i/>
        <sz val="10"/>
        <color rgb="FF002060"/>
        <rFont val="Arial Narrow"/>
        <family val="2"/>
      </rPr>
      <t>TCM Provider Manual, Section 4.3 Care Management Comprehensive Assessment</t>
    </r>
  </si>
  <si>
    <r>
      <rPr>
        <b/>
        <i/>
        <sz val="10"/>
        <rFont val="Arial Narrow"/>
        <family val="2"/>
      </rPr>
      <t xml:space="preserve">For adults only:
</t>
    </r>
    <r>
      <rPr>
        <b/>
        <sz val="10"/>
        <rFont val="Arial Narrow"/>
        <family val="2"/>
      </rPr>
      <t xml:space="preserve">CMCA evaluates and assesses adverse childhood experiences or exposure to trauma. 
</t>
    </r>
    <r>
      <rPr>
        <b/>
        <i/>
        <sz val="10"/>
        <color rgb="FF002060"/>
        <rFont val="Arial Narrow"/>
        <family val="2"/>
      </rPr>
      <t>TCM Provider manual, Section 4.3 Care Management Comprehensive Assessment</t>
    </r>
  </si>
  <si>
    <t>Review CMCA for required element including, for adults only, exposure to adverse childhood experiences (ACEs) or other trauma.</t>
  </si>
  <si>
    <r>
      <t xml:space="preserve">CMCA evaluates initial assessment of social determinants of health. 
</t>
    </r>
    <r>
      <rPr>
        <b/>
        <i/>
        <sz val="10"/>
        <color rgb="FF002060"/>
        <rFont val="Arial Narrow"/>
        <family val="2"/>
      </rPr>
      <t>TCM Provider Manual, Section 4.3 Care Management Comprehensive Assessment</t>
    </r>
  </si>
  <si>
    <t>Review CMCA for required element including standardized unmet health-related resource need questions (to be provided by the Department) covering four priority domains: Housing instability, Transportation insecurity, Food insecurity, and Interpersonal violence/toxic stress.</t>
  </si>
  <si>
    <t>PHM-5.D.5</t>
  </si>
  <si>
    <t>LTSS-1.D.7</t>
  </si>
  <si>
    <r>
      <t xml:space="preserve">CMCA evaluates and assesses available informal, caregiver, or social supports, and social functioning. 
</t>
    </r>
    <r>
      <rPr>
        <b/>
        <i/>
        <sz val="10"/>
        <color rgb="FF002060"/>
        <rFont val="Arial Narrow"/>
        <family val="2"/>
      </rPr>
      <t>TCM Provider Manual, Section 4.3 Care Management Comprehensive Assessment</t>
    </r>
  </si>
  <si>
    <t>LTSS-1.D.8</t>
  </si>
  <si>
    <r>
      <t xml:space="preserve">CMCA evaluates and assesses health beliefs and behaviors. 
</t>
    </r>
    <r>
      <rPr>
        <b/>
        <i/>
        <sz val="10"/>
        <color rgb="FF002060"/>
        <rFont val="Arial Narrow"/>
        <family val="2"/>
      </rPr>
      <t>TCM Provider Manual, Section 4.3 Care Management Comprehensive Assessment</t>
    </r>
  </si>
  <si>
    <t>Review CMCA for required element including cultural considerations (ethnicity, religion, language, reading level, health literacy, etc.).</t>
  </si>
  <si>
    <t>LTSS-1.D.9</t>
  </si>
  <si>
    <r>
      <t xml:space="preserve">CMCA evaluates and assesses needs, preferences and limitations relative to language and culture. 
</t>
    </r>
    <r>
      <rPr>
        <b/>
        <i/>
        <sz val="10"/>
        <color rgb="FF002060"/>
        <rFont val="Arial Narrow"/>
        <family val="2"/>
      </rPr>
      <t>TCM Provider Manual, Section 4.3 Care Management Comprehensive Assessment</t>
    </r>
  </si>
  <si>
    <t>PHM-5.D.6</t>
  </si>
  <si>
    <t>LTSS-1.D.10</t>
  </si>
  <si>
    <r>
      <t xml:space="preserve">CMCA evaluates and assesses physical environmental risks. 
</t>
    </r>
    <r>
      <rPr>
        <b/>
        <i/>
        <sz val="10"/>
        <color rgb="FF002060"/>
        <rFont val="Arial Narrow"/>
        <family val="2"/>
      </rPr>
      <t>TCM Provider Manual, Section 4.3 Care Management Comprehensive Assessment</t>
    </r>
  </si>
  <si>
    <t>Review CMCA for risks to the health, well-being, and safety of the member and others (including sexual activity and potential abuse/exploitation, or exposure to second hand smoke/aerosols and other substances).</t>
  </si>
  <si>
    <t>LTSS-1.D.12</t>
  </si>
  <si>
    <r>
      <t xml:space="preserve">CMCA evaluates and assesses housing instability, transportation insecurity, food insecurity, and interpersonal violence/toxic stress.
</t>
    </r>
    <r>
      <rPr>
        <b/>
        <i/>
        <sz val="10"/>
        <color rgb="FF002060"/>
        <rFont val="Arial Narrow"/>
        <family val="2"/>
      </rPr>
      <t>TCM Provider Manual, Section 4.3 Care Management Comprehensive Assessment</t>
    </r>
  </si>
  <si>
    <t>Standardized unmet health-related resource need questions (to be provided by the Department).</t>
  </si>
  <si>
    <r>
      <t xml:space="preserve">CMCA evaluates and asesss justice system involvement (adults) or juvenile justice involvement and/or expulsions or exclusions from school (children and adolescents).
</t>
    </r>
    <r>
      <rPr>
        <b/>
        <i/>
        <sz val="10"/>
        <color rgb="FF002060"/>
        <rFont val="Arial Narrow"/>
        <family val="2"/>
      </rPr>
      <t>TCM Provider Manual, Section 4.3 Care Management Comprehensive Assessment</t>
    </r>
  </si>
  <si>
    <r>
      <t xml:space="preserve">CMCA evaluated and asesses for risk factors that indicate an imminent need for long-term services and supports.
</t>
    </r>
    <r>
      <rPr>
        <b/>
        <i/>
        <sz val="10"/>
        <color rgb="FF002060"/>
        <rFont val="Arial Narrow"/>
        <family val="2"/>
      </rPr>
      <t>TCM Provider Manual, Section 4.3 Care Management Comprehensive Assessment</t>
    </r>
  </si>
  <si>
    <t>Review CMCA for required element including documentation of level of assistance with daily self-care tasks.</t>
  </si>
  <si>
    <r>
      <t xml:space="preserve">CMCA evaulates and assesses caregiver resources and involvement. 
</t>
    </r>
    <r>
      <rPr>
        <b/>
        <i/>
        <sz val="10"/>
        <color rgb="FF002060"/>
        <rFont val="Arial Narrow"/>
        <family val="2"/>
      </rPr>
      <t>TCM Provider Manual, Section 4.3 Care Management Comprehensive Assessment</t>
    </r>
    <r>
      <rPr>
        <b/>
        <sz val="10"/>
        <color rgb="FF002060"/>
        <rFont val="Arial Narrow"/>
        <family val="2"/>
      </rPr>
      <t xml:space="preserve">   </t>
    </r>
    <r>
      <rPr>
        <b/>
        <sz val="10"/>
        <rFont val="Arial Narrow"/>
        <family val="2"/>
      </rPr>
      <t xml:space="preserve">                                                          </t>
    </r>
  </si>
  <si>
    <t>PHM-5.D.8</t>
  </si>
  <si>
    <t>LTSS-1.D.13</t>
  </si>
  <si>
    <r>
      <t xml:space="preserve">CMCA evaluates and assesses availability of benefits to member.   
</t>
    </r>
    <r>
      <rPr>
        <b/>
        <i/>
        <sz val="10"/>
        <color rgb="FF002060"/>
        <rFont val="Arial Narrow"/>
        <family val="2"/>
      </rPr>
      <t xml:space="preserve">TCM Provider Manual, Section 4.3 Care Management Comprehensive Assessment </t>
    </r>
    <r>
      <rPr>
        <b/>
        <sz val="10"/>
        <color rgb="FF002060"/>
        <rFont val="Arial Narrow"/>
        <family val="2"/>
      </rPr>
      <t xml:space="preserve">   </t>
    </r>
    <r>
      <rPr>
        <b/>
        <sz val="10"/>
        <rFont val="Arial Narrow"/>
        <family val="2"/>
      </rPr>
      <t xml:space="preserve">                                                                               </t>
    </r>
  </si>
  <si>
    <t>PHM-5.D.9</t>
  </si>
  <si>
    <t>LTSS-1.D.14</t>
  </si>
  <si>
    <r>
      <t xml:space="preserve">CMCA evaluates and assesses other state or local services currently used.
</t>
    </r>
    <r>
      <rPr>
        <b/>
        <i/>
        <sz val="10"/>
        <color rgb="FF002060"/>
        <rFont val="Arial Narrow"/>
        <family val="2"/>
      </rPr>
      <t>TCM Provider Manual, Section 4.3 Care Management Comprehensive Assessment</t>
    </r>
    <r>
      <rPr>
        <b/>
        <i/>
        <sz val="10"/>
        <rFont val="Arial Narrow"/>
        <family val="2"/>
      </rPr>
      <t xml:space="preserve">   </t>
    </r>
    <r>
      <rPr>
        <b/>
        <sz val="10"/>
        <rFont val="Arial Narrow"/>
        <family val="2"/>
      </rPr>
      <t xml:space="preserve">                                                                               </t>
    </r>
  </si>
  <si>
    <t xml:space="preserve">Review CMCA for required element and availability of community resources.   </t>
  </si>
  <si>
    <t>PHM-5.D.10</t>
  </si>
  <si>
    <t>LTSS-1.D.15</t>
  </si>
  <si>
    <r>
      <t xml:space="preserve">CMCA addresses advanced directives and/or life planning needs and documents. 
</t>
    </r>
    <r>
      <rPr>
        <b/>
        <i/>
        <sz val="10"/>
        <color rgb="FF002060"/>
        <rFont val="Arial Narrow"/>
        <family val="2"/>
      </rPr>
      <t>TCM Provider Manual, Section 4.3 Care Management Comprehensive Assessment</t>
    </r>
    <r>
      <rPr>
        <b/>
        <i/>
        <sz val="10"/>
        <rFont val="Arial Narrow"/>
        <family val="2"/>
      </rPr>
      <t xml:space="preserve">        </t>
    </r>
    <r>
      <rPr>
        <b/>
        <sz val="10"/>
        <rFont val="Arial Narrow"/>
        <family val="2"/>
      </rPr>
      <t xml:space="preserve">                         </t>
    </r>
  </si>
  <si>
    <t xml:space="preserve">Review CMCA for required element including denial of advanced directives/end of life planning. </t>
  </si>
  <si>
    <t>PHM-5.D.11</t>
  </si>
  <si>
    <t>LTSS-1.G.5</t>
  </si>
  <si>
    <r>
      <rPr>
        <b/>
        <i/>
        <sz val="10"/>
        <rFont val="Arial Narrow"/>
        <family val="2"/>
      </rPr>
      <t>For members with an I/DD or TBI diagnosis:</t>
    </r>
    <r>
      <rPr>
        <b/>
        <sz val="10"/>
        <rFont val="Arial Narrow"/>
        <family val="2"/>
      </rPr>
      <t xml:space="preserve">
CMCA evaluates and assesses financial resources and money management AND alternative guardianship arrangements as appropriate. 
</t>
    </r>
    <r>
      <rPr>
        <b/>
        <i/>
        <sz val="10"/>
        <color rgb="FF002060"/>
        <rFont val="Arial Narrow"/>
        <family val="2"/>
      </rPr>
      <t>TCM Provider Manual, Section 4.3 Care Management Comprehensive Assessment</t>
    </r>
  </si>
  <si>
    <t xml:space="preserve">Review evaulation that includes dx of I/DD-TBI. Review CMCA for required element. </t>
  </si>
  <si>
    <r>
      <t xml:space="preserve">CMCA results are made available to member's PCP, BH, I/DD, TBI and LTSS providers and the Tailored Plan within 14 calendar days of CMCA completion, with the member's consent.  
</t>
    </r>
    <r>
      <rPr>
        <b/>
        <i/>
        <sz val="10"/>
        <color rgb="FF002060"/>
        <rFont val="Arial Narrow"/>
        <family val="2"/>
      </rPr>
      <t xml:space="preserve">TCM Provider Manual, Section 4.3 Care Management Comprehensive Assessment </t>
    </r>
    <r>
      <rPr>
        <b/>
        <sz val="10"/>
        <color rgb="FF002060"/>
        <rFont val="Arial Narrow"/>
        <family val="2"/>
      </rPr>
      <t xml:space="preserve">     </t>
    </r>
    <r>
      <rPr>
        <b/>
        <sz val="10"/>
        <rFont val="Arial Narrow"/>
        <family val="2"/>
      </rPr>
      <t xml:space="preserve">    </t>
    </r>
  </si>
  <si>
    <t>Ideally, all members of the Care Plan will be able to access this via the Provider's Care Management portal or through Provider Communication logs.</t>
  </si>
  <si>
    <r>
      <t xml:space="preserve">CMCA reassessment completed annually, or within 30 days of member request, a triggering event, change in level of care scores, change in health need or status.  Reassessment may be in the form of an addendum or update if previous assessment recently performed.  
</t>
    </r>
    <r>
      <rPr>
        <b/>
        <i/>
        <sz val="10"/>
        <color rgb="FF002060"/>
        <rFont val="Arial Narrow"/>
        <family val="2"/>
      </rPr>
      <t xml:space="preserve">TCM Provider Manual, Section 4.3. Care Management Comprehensive Assessment
</t>
    </r>
    <r>
      <rPr>
        <b/>
        <sz val="10"/>
        <rFont val="Arial Narrow"/>
        <family val="2"/>
      </rPr>
      <t xml:space="preserve">                                                   </t>
    </r>
  </si>
  <si>
    <t xml:space="preserve">Triggering events may be identified through use of ADT feeds and the Provider's Care Management portal.  See Monitoring Tool Resource List.
</t>
  </si>
  <si>
    <r>
      <t xml:space="preserve">CMCA reassessment triggered by pregnancy or childbirth addresses pregnancy-specific SUD and mental health screening within 30 days of TP detection of the change.  
</t>
    </r>
    <r>
      <rPr>
        <b/>
        <i/>
        <sz val="10"/>
        <color rgb="FF002060"/>
        <rFont val="Arial Narrow"/>
        <family val="2"/>
      </rPr>
      <t>TCM Provider Manual, Section 4.3. Care Management Comprehensive Assessment</t>
    </r>
    <r>
      <rPr>
        <b/>
        <sz val="10"/>
        <rFont val="Arial Narrow"/>
        <family val="2"/>
      </rPr>
      <t xml:space="preserve">        </t>
    </r>
  </si>
  <si>
    <t xml:space="preserve">Review CMCA reassessment for pregnancy specific SUD/MH Screening. </t>
  </si>
  <si>
    <r>
      <t xml:space="preserve">Care Plan/ISP is completed within 30 days of the CMCA completion.  
</t>
    </r>
    <r>
      <rPr>
        <b/>
        <i/>
        <sz val="10"/>
        <color rgb="FF002060"/>
        <rFont val="Arial Narrow"/>
        <family val="2"/>
      </rPr>
      <t>TCM Provider Manual, Section 4.4. Care Plans and Individual Support Plans (ISPs)</t>
    </r>
    <r>
      <rPr>
        <b/>
        <sz val="10"/>
        <rFont val="Arial Narrow"/>
        <family val="2"/>
      </rPr>
      <t xml:space="preserve">
</t>
    </r>
    <r>
      <rPr>
        <b/>
        <i/>
        <sz val="10"/>
        <rFont val="Arial Narrow"/>
        <family val="2"/>
      </rPr>
      <t>Innovations or TBI waiver recipients:  A care manager does not need to develop a new care plan/ISP if an enrollee has an active care plan/ISP that meets Tailored Care Management requirements and has been completed within the last 12 months.</t>
    </r>
  </si>
  <si>
    <t xml:space="preserve">Review CMCA assessment dates and compare to Care Plan ISP date signatures.  Documentation shows 3 follow-up attempts on 3 separate days to complete an initial Care Plan or ISP within 30 days of CMCA completion.    </t>
  </si>
  <si>
    <r>
      <t xml:space="preserve">Care Plan/ISP is individualized, person-centered, and developed using a collaborative approach including member and family participation where appropriate.   
</t>
    </r>
    <r>
      <rPr>
        <b/>
        <i/>
        <sz val="10"/>
        <color rgb="FF002060"/>
        <rFont val="Arial Narrow"/>
        <family val="2"/>
      </rPr>
      <t>TCM Provider Manual, Section 4.4. Care Plans and Individual Support Plans (ISPs)</t>
    </r>
  </si>
  <si>
    <t>Evidence a collobrative approach to include the member &amp; family was utilized to develop, individualize  and make the Care Plan/ISP person centered.</t>
  </si>
  <si>
    <r>
      <t xml:space="preserve">Care Plan/ISP incorporates results from the CMCA and other relevant sources and documents.  
</t>
    </r>
    <r>
      <rPr>
        <b/>
        <i/>
        <sz val="10"/>
        <color rgb="FF002060"/>
        <rFont val="Arial Narrow"/>
        <family val="2"/>
      </rPr>
      <t>TCM Provider Manual, Section 4.4. Care Plans and Individual Support Plans (ISPs)</t>
    </r>
  </si>
  <si>
    <t>Evidence results from the CMCA have been incorported in the Care Plan/ISP and any other relevant sources and documents.
 See Monitoring Tool Resource List</t>
  </si>
  <si>
    <t>PHM-5.E.1</t>
  </si>
  <si>
    <t>LTSS-1.G.1</t>
  </si>
  <si>
    <r>
      <t xml:space="preserve">Care Plan/ISP addresses strategies to increase social interaction, employment and community integration.  
</t>
    </r>
    <r>
      <rPr>
        <b/>
        <i/>
        <sz val="10"/>
        <color rgb="FF002060"/>
        <rFont val="Arial Narrow"/>
        <family val="2"/>
      </rPr>
      <t xml:space="preserve">TCM Provider Manual, Section 4.4. Care Plans and Individual Support Plans (ISPs) </t>
    </r>
    <r>
      <rPr>
        <b/>
        <sz val="10"/>
        <rFont val="Arial Narrow"/>
        <family val="2"/>
      </rPr>
      <t xml:space="preserve">                                                                 </t>
    </r>
  </si>
  <si>
    <t>Evidence the Care Plan/ISP addresses strategies to increase social interaction, employment and community integration.</t>
  </si>
  <si>
    <r>
      <t xml:space="preserve">Care Plan/ISP addresses strategies to mitigate risks to the health, well-being and safety of the members and of others.  
</t>
    </r>
    <r>
      <rPr>
        <b/>
        <i/>
        <sz val="10"/>
        <color rgb="FF002060"/>
        <rFont val="Arial Narrow"/>
        <family val="2"/>
      </rPr>
      <t>TCM Provider Manual, Section 4.4. Care Plans and Individual Support Plans (ISPs)</t>
    </r>
  </si>
  <si>
    <t>Evidence the Care Plan/ISP addresses strategies to mitigate risks to health, well-being and safety of the member and others.</t>
  </si>
  <si>
    <r>
      <t xml:space="preserve">Care Plan/ISP includes Advance Directives, including advance instructions for mental health treatment, as appropriate. 
</t>
    </r>
    <r>
      <rPr>
        <b/>
        <i/>
        <sz val="10"/>
        <color rgb="FF002060"/>
        <rFont val="Arial Narrow"/>
        <family val="2"/>
      </rPr>
      <t>TCM Provider Manual, Section 4.4. Care Plans and Individual Support Plans (ISPs)</t>
    </r>
  </si>
  <si>
    <t>Evidence the Care Plan/ISP includes Advance Directives, including instructions for mental health treatment as appropriate.</t>
  </si>
  <si>
    <t xml:space="preserve"> LTSS-1.G.5</t>
  </si>
  <si>
    <r>
      <t xml:space="preserve">Care Plan/ISP addresses social, educational and other services needed by the member.  
</t>
    </r>
    <r>
      <rPr>
        <b/>
        <i/>
        <sz val="10"/>
        <color rgb="FF002060"/>
        <rFont val="Arial Narrow"/>
        <family val="2"/>
      </rPr>
      <t>TCM Provider Manual, Section 4.4. Care Plans and Individual Support Plans (ISPs)</t>
    </r>
  </si>
  <si>
    <t>Evidence the Care Plan/ISP addresses social, educational and other services as needed by the member.</t>
  </si>
  <si>
    <r>
      <t>Care Plan/ISP documents physical and behavioral health history, I/DD/TBI related needs,</t>
    </r>
    <r>
      <rPr>
        <b/>
        <sz val="10"/>
        <color rgb="FFC00000"/>
        <rFont val="Arial Narrow"/>
        <family val="2"/>
      </rPr>
      <t xml:space="preserve"> </t>
    </r>
    <r>
      <rPr>
        <b/>
        <sz val="10"/>
        <rFont val="Arial Narrow"/>
        <family val="2"/>
      </rPr>
      <t xml:space="preserve">dental needs-inclusive of tobacco use, and medications/medication management and adherence.  </t>
    </r>
    <r>
      <rPr>
        <b/>
        <i/>
        <sz val="10"/>
        <color rgb="FF002060"/>
        <rFont val="Arial Narrow"/>
        <family val="2"/>
      </rPr>
      <t>TCM Provider Manual, Section 4.4. Care Plans and Individual Support Plans (ISPs)</t>
    </r>
  </si>
  <si>
    <t>Evidence the Care Plan/ISP documents physical and behavioral health history, I/DD/TBI related needs, dental history, and medications/medication management and adherence.</t>
  </si>
  <si>
    <r>
      <t xml:space="preserve">Care Plan/ISP includes measurable member goals with intended outcomes. Goals are individualized, specific, measurable, and timebound. Plan reflects preferences and documents member communication.  
</t>
    </r>
    <r>
      <rPr>
        <b/>
        <i/>
        <sz val="10"/>
        <color rgb="FF002060"/>
        <rFont val="Arial Narrow"/>
        <family val="2"/>
      </rPr>
      <t xml:space="preserve">TCM Provider Manual, Section 4.4. Care Plans and Individual Support Plans (ISPs) </t>
    </r>
  </si>
  <si>
    <t>Evidence the Care Plan/ISP includes measurable member goals with intended outcomes.  Evidence goals are individualized, specific, measurable, and timebound.  Plan must reflect member preferences and documents member's communication.</t>
  </si>
  <si>
    <t>PHM-5.E.1
PHM-5.E.3</t>
  </si>
  <si>
    <t>LTSS-1.G.2
LTSS-1.G.7</t>
  </si>
  <si>
    <r>
      <t xml:space="preserve">Care Plan/ISP includes a life transitions plan addressing changes in schools, caregiver/natural supports, employment, moving and other life transitions.  
</t>
    </r>
    <r>
      <rPr>
        <b/>
        <i/>
        <sz val="10"/>
        <color rgb="FF002060"/>
        <rFont val="Arial Narrow"/>
        <family val="2"/>
      </rPr>
      <t>TCM Provider Manual, Section 4.4. Care Plans and Individual Support Plans (ISPs)</t>
    </r>
  </si>
  <si>
    <t>Evidence the Care Plan/ISP includes a life transitions plan addressing changes in schools, caregiver/ natural supports, employment, moving and other life transitions.</t>
  </si>
  <si>
    <r>
      <t xml:space="preserve">Care Plan/ISP documents member's preferences for how CM and services are delivered. 
</t>
    </r>
    <r>
      <rPr>
        <b/>
        <i/>
        <sz val="10"/>
        <color rgb="FF002060"/>
        <rFont val="Arial Narrow"/>
        <family val="2"/>
      </rPr>
      <t>TCM Provider Manual, Section 4.4. Care Plans and Individual Support Plans (ISPs)</t>
    </r>
  </si>
  <si>
    <t>Evidence Care Plan/ISP documents member's preferences for how CM and services are delivered.</t>
  </si>
  <si>
    <t>LTSS-1.G.3</t>
  </si>
  <si>
    <r>
      <t xml:space="preserve">Care Plan/ISP contains names and contact information for the member's Care Team.  </t>
    </r>
    <r>
      <rPr>
        <b/>
        <i/>
        <sz val="10"/>
        <color rgb="FF002060"/>
        <rFont val="Arial Narrow"/>
        <family val="2"/>
      </rPr>
      <t>TCM Provider Manual, Section 4.4. Care Plans and Individual Support Plans (ISPs)</t>
    </r>
  </si>
  <si>
    <t>Evidence Care Plan/ISP contains names and contact information for the member's Care Team.</t>
  </si>
  <si>
    <r>
      <t xml:space="preserve">Care Plan/ISP is regularly, comprehensively updated, incorporating input from the member and the care team within 30 days of CMCA (re)assessment, at member's request, a triggering event (see list), significant changes in the member's circumstances or needs, or at a minimum of every 12 months.  
</t>
    </r>
    <r>
      <rPr>
        <b/>
        <i/>
        <sz val="10"/>
        <color rgb="FF002060"/>
        <rFont val="Arial Narrow"/>
        <family val="2"/>
      </rPr>
      <t>TCM Provider Manual, Section 4.4. Care Plans and Individual Support Plans (ISPs)</t>
    </r>
    <r>
      <rPr>
        <b/>
        <sz val="10"/>
        <rFont val="Arial Narrow"/>
        <family val="2"/>
      </rPr>
      <t xml:space="preserve">
</t>
    </r>
  </si>
  <si>
    <t xml:space="preserve">Evidence the Care Plan/ISP is regularly, comprehensively updated, incorporating input from the member and the care team within 30 days of CMCA (re)assessment, at member's request, a triggering even, significant changes in the member's circumstances or needs, or at a minimum of every 12 months.
</t>
  </si>
  <si>
    <r>
      <t xml:space="preserve">Care Plan/ISP is documented and made available to the member and other representatives within 14 days of completion:  PCP, BH, I/DD, TBI and LTSS providers, the Tailored Plan, other care providers, legal representative (as appropriate), caregiver (as appropriate and with consent),  social service providers (as appropriate and with consent), and other individuals identified and authorized by the member.   
</t>
    </r>
    <r>
      <rPr>
        <b/>
        <i/>
        <sz val="10"/>
        <color rgb="FF002060"/>
        <rFont val="Arial Narrow"/>
        <family val="2"/>
      </rPr>
      <t>TCM Provider Manual, Section 4.4. Care Plans and Individual Support Plans (ISPs)</t>
    </r>
  </si>
  <si>
    <t>Evidence the Care Plan/ISP is documented and made available to the member and other representatives within 14 days of completion:  PCP, BH, I/DD, TBI and LTSS providers, the Tailored Plan, other care providers, legal respresentative (as appropriate), caregiver (as appropriate and with consent), social service providers (as appropriate and with consent), and other individuals identified and authorized by the member.</t>
  </si>
  <si>
    <r>
      <t xml:space="preserve">A multidisciplinary care team has been established based on the member's needs and by member choice.  The required members of a multidisciplinary care team will include the member, the member’s care manager and additional individuals depending on the member’s needs. 
</t>
    </r>
    <r>
      <rPr>
        <b/>
        <i/>
        <sz val="10"/>
        <color rgb="FF002060"/>
        <rFont val="Arial Narrow"/>
        <family val="2"/>
      </rPr>
      <t xml:space="preserve">TCM Provider Manual, Section 4.5. Care Teams
</t>
    </r>
    <r>
      <rPr>
        <b/>
        <sz val="10"/>
        <rFont val="Arial Narrow"/>
        <family val="2"/>
      </rPr>
      <t xml:space="preserve">
</t>
    </r>
  </si>
  <si>
    <t>Review documentation for evidence of outreach, communication, and involvement of applicable and appropriate individuals for participation in the member's multidisciplinary care team, based on requirments and the member's needs.</t>
  </si>
  <si>
    <r>
      <t xml:space="preserve">The intensity and frequency of care manager/care team contacts with member is based on results of the comprehensive care management assessment and at a frequency in accord with specific member request.  For engaged members, care managers </t>
    </r>
    <r>
      <rPr>
        <b/>
        <u/>
        <sz val="10"/>
        <rFont val="Arial Narrow"/>
        <family val="2"/>
      </rPr>
      <t>should</t>
    </r>
    <r>
      <rPr>
        <b/>
        <sz val="10"/>
        <rFont val="Arial Narrow"/>
        <family val="2"/>
      </rPr>
      <t xml:space="preserve"> make an average of two contacts per month; and each member should have at least one in-person contact quarterly.  Contacts that are not in-person can be telephonic/video.
</t>
    </r>
    <r>
      <rPr>
        <b/>
        <u/>
        <sz val="10"/>
        <rFont val="Arial Narrow"/>
        <family val="2"/>
      </rPr>
      <t>Telephonic Contact:</t>
    </r>
    <r>
      <rPr>
        <b/>
        <sz val="10"/>
        <rFont val="Arial Narrow"/>
        <family val="2"/>
      </rPr>
      <t xml:space="preserve">  Members with an I/DD or a TBI who have a guardian, and for children/adolescents with a parent/guardian, telephonic contact may be with a guardian in lieu of the member, only where appropriate or necessary. 
</t>
    </r>
    <r>
      <rPr>
        <b/>
        <i/>
        <sz val="10"/>
        <color rgb="FF002060"/>
        <rFont val="Arial Narrow"/>
        <family val="2"/>
      </rPr>
      <t>TCM Provider Manual, Section 4.2 Capacity to engage with members through frequent contact</t>
    </r>
  </si>
  <si>
    <t>DHHS is not enforcing contact expectations and expects members may receive above or below this volume  based on the member’s needs and request.   Care Managers are expected to deliver the volume of contacts necessary to sufficiently address member needs.
When less than 2 contacts occur in a month review for evidence member requested fewer contacts or was unresponsive to care management attempts to contact.</t>
  </si>
  <si>
    <t>PHM-5.E.3</t>
  </si>
  <si>
    <t xml:space="preserve"> LTSS-1.G.9</t>
  </si>
  <si>
    <r>
      <t xml:space="preserve">Member receives care management according to their Care Plan/ISP.  
</t>
    </r>
    <r>
      <rPr>
        <b/>
        <i/>
        <sz val="10"/>
        <color rgb="FF002060"/>
        <rFont val="Arial Narrow"/>
        <family val="2"/>
      </rPr>
      <t>TCM Provider Manual, Section 4.6 Required components of Tailored Care Management</t>
    </r>
  </si>
  <si>
    <t>Evidence member has received care management according to their Care Plan/ISP.</t>
  </si>
  <si>
    <t>PHM-5.E.5</t>
  </si>
  <si>
    <t>LTSS-1.G.12</t>
  </si>
  <si>
    <r>
      <rPr>
        <b/>
        <i/>
        <sz val="10"/>
        <rFont val="Arial Narrow"/>
        <family val="2"/>
      </rPr>
      <t xml:space="preserve">Care Coordination:  </t>
    </r>
    <r>
      <rPr>
        <b/>
        <sz val="10"/>
        <rFont val="Arial Narrow"/>
        <family val="2"/>
      </rPr>
      <t xml:space="preserve">Care Management coordinates the member’s health care and social services, spanning physical health, behavioral health, I/DD, TBI, LTSS, and pharmacy services and services to address unmet health-related resource needs of the member.  
</t>
    </r>
    <r>
      <rPr>
        <b/>
        <i/>
        <sz val="10"/>
        <color rgb="FF002060"/>
        <rFont val="Arial Narrow"/>
        <family val="2"/>
      </rPr>
      <t>TCM Provider Manual, Section 4.6 Required components of Tailored Care Management, 4.7 Addressing unmet health-related resource needs</t>
    </r>
  </si>
  <si>
    <t>Evidence Care Management has addressed the Unmet Health Related Resouce needs of the member.  TCM Provider Manual Appendix 1, Section 3.f. See Monitoring Tool Resource List.</t>
  </si>
  <si>
    <t>LTSS-1.D.5</t>
  </si>
  <si>
    <r>
      <rPr>
        <b/>
        <i/>
        <sz val="10"/>
        <rFont val="Arial Narrow"/>
        <family val="2"/>
      </rPr>
      <t xml:space="preserve">Twenty-four-Hour Coverage: </t>
    </r>
    <r>
      <rPr>
        <b/>
        <sz val="10"/>
        <rFont val="Arial Narrow"/>
        <family val="2"/>
      </rPr>
      <t xml:space="preserve">Evidence of provision or arrangement of coverage for services, consultation or referral, and treatment for emergency medical conditions, including behavioral health crisis, 24 hours per day, seven days per week. Automatic referral to the hospital ED for services does not satisfy this requirement.   
</t>
    </r>
    <r>
      <rPr>
        <b/>
        <i/>
        <sz val="10"/>
        <color rgb="FF002060"/>
        <rFont val="Arial Narrow"/>
        <family val="2"/>
      </rPr>
      <t>TCM Provider Manual, Section 4.6 Required components of Tailored Care Management</t>
    </r>
  </si>
  <si>
    <t>Evidence of Tweny-Four Hour Coverage as indicated in required elements.  TCM Provider Manual Appendix 1, Section 3.g.  See Monitoring Tool Resource List.</t>
  </si>
  <si>
    <r>
      <rPr>
        <b/>
        <i/>
        <sz val="10"/>
        <rFont val="Arial Narrow"/>
        <family val="2"/>
      </rPr>
      <t>Annual Physical Exam:</t>
    </r>
    <r>
      <rPr>
        <b/>
        <sz val="10"/>
        <rFont val="Arial Narrow"/>
        <family val="2"/>
      </rPr>
      <t xml:space="preserve"> Care management must ensure that the member has an annual physical exam or well-child visit, based on the appropriate age-related frequency.  
</t>
    </r>
    <r>
      <rPr>
        <b/>
        <i/>
        <sz val="10"/>
        <color rgb="FF002060"/>
        <rFont val="Arial Narrow"/>
        <family val="2"/>
      </rPr>
      <t>TCM Provider Manual, Section 4.6 Required components of Tailored Care Management</t>
    </r>
  </si>
  <si>
    <t>Evidence Care Management follows-up on adherence to annual physical exam or well-child visits.  TCM Provider Manual Appendix 1, Section 3.h.</t>
  </si>
  <si>
    <r>
      <rPr>
        <b/>
        <i/>
        <sz val="10"/>
        <rFont val="Arial Narrow"/>
        <family val="2"/>
      </rPr>
      <t>Continuous Monitoring:</t>
    </r>
    <r>
      <rPr>
        <b/>
        <sz val="10"/>
        <rFont val="Arial Narrow"/>
        <family val="2"/>
      </rPr>
      <t xml:space="preserve">  Care Management must conduct continuous monitoring of progress toward goals identified in the care plan or ISP through face-to-face and collateral contacts with the member and his or her support member(s) and routine multidisciplinary care team reviews. Care Management must support the member’s adherence to prescribed treatment regimens and wellness activities.  
</t>
    </r>
    <r>
      <rPr>
        <b/>
        <i/>
        <sz val="10"/>
        <color rgb="FF002060"/>
        <rFont val="Arial Narrow"/>
        <family val="2"/>
      </rPr>
      <t>TCM Provider Manual, Section 4.6 Required components of Tailored Care Management</t>
    </r>
  </si>
  <si>
    <t>Evidence of face-to-face member and collateral contacts to monitor progress towards goal attainment.  Evidence of routine care team reviews.  Broad evidence of individual contacts with team members or note of team meeting. TCM Provider Manual Appendix 1, Section 3.i.</t>
  </si>
  <si>
    <r>
      <rPr>
        <b/>
        <i/>
        <sz val="10"/>
        <rFont val="Arial Narrow"/>
        <family val="2"/>
      </rPr>
      <t>Medication Monitoring:</t>
    </r>
    <r>
      <rPr>
        <b/>
        <sz val="10"/>
        <rFont val="Arial Narrow"/>
        <family val="2"/>
      </rPr>
      <t xml:space="preserve"> Care Management must conduct medication monitoring, including regular medication reconciliation (conducted by the appropriate care team member) and support of medication adherence, and metabolic monitoring (for individuals prescribed antipsychotic medications). A community pharmacist at the CIN level, in communication with the AMH+ practice or CMA, may assume this role.
</t>
    </r>
    <r>
      <rPr>
        <b/>
        <i/>
        <sz val="10"/>
        <color rgb="FF002060"/>
        <rFont val="Arial Narrow"/>
        <family val="2"/>
      </rPr>
      <t>TCM Provider Manual, Section 4.6. Required components of Tailored Care Management</t>
    </r>
  </si>
  <si>
    <r>
      <t xml:space="preserve">Evidence Care Management has conducted medication monitoring, including medication reconciliation (conducted by the appropriate care team member) and support of medication adherence and metabolic montoring if needed.  </t>
    </r>
    <r>
      <rPr>
        <i/>
        <sz val="10"/>
        <color theme="1"/>
        <rFont val="Arial Narrow"/>
        <family val="2"/>
      </rPr>
      <t>Note</t>
    </r>
    <r>
      <rPr>
        <sz val="10"/>
        <color theme="1"/>
        <rFont val="Arial Narrow"/>
        <family val="2"/>
      </rPr>
      <t>: A community pharmacist at the CIN level, in communication with the AMH+ practice or CMA, may assume this role.  TCM Provider Manual Appendix 1, section 3.j.</t>
    </r>
  </si>
  <si>
    <r>
      <rPr>
        <b/>
        <i/>
        <sz val="10"/>
        <rFont val="Arial Narrow"/>
        <family val="2"/>
      </rPr>
      <t>System of Care:</t>
    </r>
    <r>
      <rPr>
        <b/>
        <sz val="10"/>
        <rFont val="Arial Narrow"/>
        <family val="2"/>
      </rPr>
      <t xml:space="preserve">  Care Management adheres to strategies consistent with a System of Care philosophy for children and youth, including knowledge of child welfare, school, and juvenile justice systems.
</t>
    </r>
    <r>
      <rPr>
        <b/>
        <i/>
        <sz val="10"/>
        <color rgb="FF002060"/>
        <rFont val="Arial Narrow"/>
        <family val="2"/>
      </rPr>
      <t>TCM Provider Manual, Section 4.6. Required components of Tailored Care Management</t>
    </r>
  </si>
  <si>
    <t>Evidence of family-driven, youth-guided service delivery, strategies built on social networks and natural or informal supports, strategies that maximize the skills 
and competencies of family members to support youth, verifiable efforts for services and supports to be delivered in the community where the youth and family live, using the least restrictive settings possible; and  implementation of proactive and reactive crisis plans in conjunction with the care plan or ISP that anticipate crises and utilize family, team and community strengths to identify and describe who does what and when.  Evidence every member of the CFT was provided a copy of the plan.  TCM Provider Manual Appendix 1, Section 3.k.</t>
  </si>
  <si>
    <r>
      <rPr>
        <b/>
        <i/>
        <sz val="10"/>
        <rFont val="Arial Narrow"/>
        <family val="2"/>
      </rPr>
      <t>System of Care Requirement  for members age 3 up to age 21 with a mental health disorder and/or SUD who are receiving mental health or substance use services:</t>
    </r>
    <r>
      <rPr>
        <b/>
        <sz val="10"/>
        <rFont val="Arial Narrow"/>
        <family val="2"/>
      </rPr>
      <t xml:space="preserve">  Child and Family Team (CFT) involvement in the facilitation and planning process for Care Plan/ISP development.  
</t>
    </r>
    <r>
      <rPr>
        <b/>
        <i/>
        <sz val="10"/>
        <color rgb="FF002060"/>
        <rFont val="Arial Narrow"/>
        <family val="2"/>
      </rPr>
      <t>TCM Provider Manual, Section 4.4 and Appendix I, Section II</t>
    </r>
  </si>
  <si>
    <t>Notes that reflect calls, emails to provider, or member, or LRP in platform to coordinate, plan or having held meetings. Attempts are also evidence.</t>
  </si>
  <si>
    <r>
      <rPr>
        <b/>
        <i/>
        <sz val="10"/>
        <rFont val="Arial Narrow"/>
        <family val="2"/>
      </rPr>
      <t xml:space="preserve">System of Care Requirement  for members age 3 up to age 21 with a mental health disorder and/or SUD who are receiving mental health or substance use services: </t>
    </r>
    <r>
      <rPr>
        <b/>
        <sz val="10"/>
        <rFont val="Arial Narrow"/>
        <family val="2"/>
      </rPr>
      <t xml:space="preserve"> Use of the strengths assessment to build strategies included in the Care plan/ISP that address the critical needs and unique strengths of the youth and family as identified by and in cooperation with the CFT.  
</t>
    </r>
    <r>
      <rPr>
        <b/>
        <i/>
        <sz val="10"/>
        <color rgb="FF002060"/>
        <rFont val="Arial Narrow"/>
        <family val="2"/>
      </rPr>
      <t>TCM Provider Manual, Section 4.4 and Appendix I, Section II</t>
    </r>
    <r>
      <rPr>
        <b/>
        <sz val="10"/>
        <rFont val="Arial Narrow"/>
        <family val="2"/>
      </rPr>
      <t xml:space="preserve">
</t>
    </r>
  </si>
  <si>
    <t xml:space="preserve">Evidence is assessments and/or notes of Care Team meeting. Could be completed by the clinical home.  May or may not be in the Care Management platform if completed by a service provider. Could be either the CM assessment or the provider service assessment.  May have a note that reflects that Care Management has reviewed. </t>
  </si>
  <si>
    <r>
      <rPr>
        <b/>
        <i/>
        <sz val="10"/>
        <rFont val="Arial Narrow"/>
        <family val="2"/>
      </rPr>
      <t xml:space="preserve">System of Care Requirement  for members age 3 up to age 21 with a mental health disorder and/or SUD who are receiving mental health or substance use services: </t>
    </r>
    <r>
      <rPr>
        <b/>
        <sz val="10"/>
        <rFont val="Arial Narrow"/>
        <family val="2"/>
      </rPr>
      <t xml:space="preserve">  Care Plan/ISP is regularly updated to respond to changes with the youth and family, as well as the results of the supports and services provided, and document the shift of activity from formal supports to informal supports for greater self-sufficiency.  </t>
    </r>
    <r>
      <rPr>
        <b/>
        <i/>
        <sz val="10"/>
        <color rgb="FF002060"/>
        <rFont val="Arial Narrow"/>
        <family val="2"/>
      </rPr>
      <t>TCM Provider Manual, Section 4.4 and Appendix I, Section II</t>
    </r>
    <r>
      <rPr>
        <b/>
        <sz val="10"/>
        <rFont val="Arial Narrow"/>
        <family val="2"/>
      </rPr>
      <t xml:space="preserve">
</t>
    </r>
  </si>
  <si>
    <t>Evidence in plan updates - "regular" is flexible, updates may be determined by crisis, transitions in care, etc. TCM Provider Manual Appendix 1, Section II.</t>
  </si>
  <si>
    <r>
      <rPr>
        <b/>
        <i/>
        <sz val="10"/>
        <rFont val="Arial Narrow"/>
        <family val="2"/>
      </rPr>
      <t>Individual and Family Supports:</t>
    </r>
    <r>
      <rPr>
        <b/>
        <sz val="10"/>
        <rFont val="Arial Narrow"/>
        <family val="2"/>
      </rPr>
      <t xml:space="preserve">  Care Management includes individual and family supports in accord with their Care Plan/ISP, including documented assessment of adequacy of caregiver resources. 
</t>
    </r>
    <r>
      <rPr>
        <b/>
        <i/>
        <sz val="10"/>
        <color rgb="FF002060"/>
        <rFont val="Arial Narrow"/>
        <family val="2"/>
      </rPr>
      <t>TCM Provider Manual, Section 4.6 Required components of Tailored Care Management</t>
    </r>
  </si>
  <si>
    <t>Evidence Care Management has included individuals and family supports in accord with the member's Care Plan/ISP including documented assessment of adequacy of caregiver resources.  See TCM Provider Manual Appendix 1, Section 3.l.</t>
  </si>
  <si>
    <r>
      <rPr>
        <b/>
        <i/>
        <sz val="10"/>
        <rFont val="Arial Narrow"/>
        <family val="2"/>
      </rPr>
      <t xml:space="preserve">Individual and Family Supports: </t>
    </r>
    <r>
      <rPr>
        <b/>
        <sz val="10"/>
        <rFont val="Arial Narrow"/>
        <family val="2"/>
      </rPr>
      <t xml:space="preserve">Care Management must incorporate individual and family supports by performing a variety of activities.  
</t>
    </r>
    <r>
      <rPr>
        <b/>
        <i/>
        <sz val="10"/>
        <color rgb="FF002060"/>
        <rFont val="Arial Narrow"/>
        <family val="2"/>
      </rPr>
      <t>TCM Provider Manual, Section 4.6 Required components of Tailored Care Management</t>
    </r>
  </si>
  <si>
    <t>Evidence Care Management has incorported individual and family supports by performing a variety of activities. See TCM Provider Manual Appendix 1, section 3.l. See Monitoring Tool Resource List.</t>
  </si>
  <si>
    <r>
      <rPr>
        <b/>
        <i/>
        <sz val="10"/>
        <rFont val="Arial Narrow"/>
        <family val="2"/>
      </rPr>
      <t xml:space="preserve">Evidence of Health Promotion: </t>
    </r>
    <r>
      <rPr>
        <b/>
        <sz val="10"/>
        <rFont val="Arial Narrow"/>
        <family val="2"/>
      </rPr>
      <t xml:space="preserve"> Care Management must provide education on member's chronic conditions, teach self-management skills and sharing self-help recovery resources, educate the member on common environmental risk factors (ex. health effects of exposure to second and third hand tobacco smoke and e-cigarette aerosols and liquids and their effects on family and children), conduct medication reviews and regimen compliance, and promote wellness and prevention programs.  
</t>
    </r>
    <r>
      <rPr>
        <b/>
        <i/>
        <sz val="10"/>
        <color rgb="FF002060"/>
        <rFont val="Arial Narrow"/>
        <family val="2"/>
      </rPr>
      <t>TCM Provider Manual, Section 4.6 Required components of Tailored Care Management</t>
    </r>
  </si>
  <si>
    <t>Evidence of Health Promotion to include all related elements.  See TCM Provider Manual Appendix 1, section 3.m.</t>
  </si>
  <si>
    <r>
      <rPr>
        <b/>
        <i/>
        <sz val="10"/>
        <rFont val="Arial Narrow"/>
        <family val="2"/>
      </rPr>
      <t>Unmet Health-Related Resource Needs:</t>
    </r>
    <r>
      <rPr>
        <b/>
        <sz val="10"/>
        <rFont val="Arial Narrow"/>
        <family val="2"/>
      </rPr>
      <t xml:space="preserve">  Care Management must ensure that unmet health-related resource needs are addressed by performing a variety of activities.  
</t>
    </r>
    <r>
      <rPr>
        <b/>
        <i/>
        <sz val="10"/>
        <color rgb="FF002060"/>
        <rFont val="Arial Narrow"/>
        <family val="2"/>
      </rPr>
      <t>TCM Provider Manual, Section 4.6 Required components of Tailored Care Management</t>
    </r>
  </si>
  <si>
    <t>Evidence of referral, information, and assistance in obtaining and maintaining community-based resources and social support services.  See TCM Provider Manual Appendix 1, section 3.n.  See Monitoring Tool Resource List.</t>
  </si>
  <si>
    <r>
      <rPr>
        <b/>
        <i/>
        <sz val="10"/>
        <rFont val="Arial Narrow"/>
        <family val="2"/>
      </rPr>
      <t>Transitional Care Management:</t>
    </r>
    <r>
      <rPr>
        <b/>
        <sz val="10"/>
        <rFont val="Arial Narrow"/>
        <family val="2"/>
      </rPr>
      <t xml:space="preserve">  Documentation that the care manager or a care team member visited the member during his/her stay in the institution.  
</t>
    </r>
    <r>
      <rPr>
        <b/>
        <i/>
        <sz val="10"/>
        <color rgb="FF002060"/>
        <rFont val="Arial Narrow"/>
        <family val="2"/>
      </rPr>
      <t>TCM provider Manual, Section 4.8 Transitional care management</t>
    </r>
  </si>
  <si>
    <t xml:space="preserve">Evidence of documentation that the care manager or a care team member has visited the member during his/her stay in an institution.  </t>
  </si>
  <si>
    <r>
      <rPr>
        <b/>
        <i/>
        <sz val="10"/>
        <rFont val="Arial Narrow"/>
        <family val="2"/>
      </rPr>
      <t xml:space="preserve">Transitional Care Management: </t>
    </r>
    <r>
      <rPr>
        <b/>
        <sz val="10"/>
        <rFont val="Arial Narrow"/>
        <family val="2"/>
      </rPr>
      <t xml:space="preserve"> Evidence of transitonal care management activities for members transitioning from one clinical setting to another.  
</t>
    </r>
    <r>
      <rPr>
        <b/>
        <i/>
        <sz val="10"/>
        <color rgb="FF002060"/>
        <rFont val="Arial Narrow"/>
        <family val="2"/>
      </rPr>
      <t>TCM provider Manual, Section 4.8 Transitional care management</t>
    </r>
  </si>
  <si>
    <t xml:space="preserve"> See TCM Provider Manual Appendix 1, Section 4.a.  See Monitoring Tool Resource List.</t>
  </si>
  <si>
    <r>
      <rPr>
        <b/>
        <i/>
        <sz val="10"/>
        <rFont val="Arial Narrow"/>
        <family val="2"/>
      </rPr>
      <t>Transitional Care Management:</t>
    </r>
    <r>
      <rPr>
        <b/>
        <sz val="10"/>
        <rFont val="Arial Narrow"/>
        <family val="2"/>
      </rPr>
      <t xml:space="preserve">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t>
    </r>
    <r>
      <rPr>
        <b/>
        <i/>
        <sz val="10"/>
        <color rgb="FF002060"/>
        <rFont val="Arial Narrow"/>
        <family val="2"/>
      </rPr>
      <t>TCM provider Manual, Section 4.8 Transitional care management</t>
    </r>
  </si>
  <si>
    <t>Evidence that prior to discharge from a residential or an inpatient setting, in consultation with the member, facility staff, and the member's care team, create and implement a 90-day transition plan as an amentment to the member's care plan or ISP.  Evidence it outlines how the member will maintain or access needed services and supports, transition to the new care setting, and integrate into his/her community.</t>
  </si>
  <si>
    <r>
      <rPr>
        <b/>
        <i/>
        <sz val="10"/>
        <rFont val="Arial Narrow"/>
        <family val="2"/>
      </rPr>
      <t>Transitional Care Management:</t>
    </r>
    <r>
      <rPr>
        <b/>
        <sz val="10"/>
        <rFont val="Arial Narrow"/>
        <family val="2"/>
      </rPr>
      <t xml:space="preserve"> The 90-day transition plan must incorporate any needs for training of parents and other adults to care for a child with complex medical needs post-discharge from an inpatient setting.  Communicate and provide education to the member and the member’s caregivers and providers to promote understanding of the 90-day transition plan. 
</t>
    </r>
    <r>
      <rPr>
        <b/>
        <i/>
        <sz val="10"/>
        <color rgb="FF002060"/>
        <rFont val="Arial Narrow"/>
        <family val="2"/>
      </rPr>
      <t>TCM provider Manual, Section 4.8 Transitional care management</t>
    </r>
  </si>
  <si>
    <t>Evidence the 90-day transition plan has incorported any needs for training of parents or other adults to care for a child with complex medical needs post-discharge from an inpatient setting.  Evidence of communicate education to the member and the member’s caregivers and providers to promote understanding of the 90-day transition plan.</t>
  </si>
  <si>
    <r>
      <rPr>
        <b/>
        <i/>
        <sz val="10"/>
        <rFont val="Arial Narrow"/>
        <family val="2"/>
      </rPr>
      <t>Transitional Care Management:</t>
    </r>
    <r>
      <rPr>
        <b/>
        <sz val="10"/>
        <rFont val="Arial Narrow"/>
        <family val="2"/>
      </rPr>
      <t xml:space="preserve">  Facilitate arrangements for and scheduling of transportation, in-home services, and follow-up outpatient visits with appropriate providers within a maximum of seven calendar days, unless required within a shorter time frame.  
</t>
    </r>
    <r>
      <rPr>
        <b/>
        <i/>
        <sz val="10"/>
        <color rgb="FF002060"/>
        <rFont val="Arial Narrow"/>
        <family val="2"/>
      </rPr>
      <t>TCM provider Manual, Section 4.8 Transitional care management</t>
    </r>
  </si>
  <si>
    <t>Evidence arrangement for and scheduling of transportation, in-hom services, and follow-up outpatient visits with appropriate providers have been facilitated within a maxiumum of seven calendar days, unless required within a shorter time frame.</t>
  </si>
  <si>
    <r>
      <rPr>
        <b/>
        <i/>
        <sz val="10"/>
        <rFont val="Arial Narrow"/>
        <family val="2"/>
      </rPr>
      <t>Transitional Care Management:</t>
    </r>
    <r>
      <rPr>
        <b/>
        <sz val="10"/>
        <rFont val="Arial Narrow"/>
        <family val="2"/>
      </rPr>
      <t xml:space="preserve">  Documentation that the care manager or a care team member was present on the day of discharge.  
</t>
    </r>
    <r>
      <rPr>
        <b/>
        <i/>
        <sz val="10"/>
        <color rgb="FF002060"/>
        <rFont val="Arial Narrow"/>
        <family val="2"/>
      </rPr>
      <t>TCM provider Manual, Section 4.8 Transitional care management</t>
    </r>
  </si>
  <si>
    <t xml:space="preserve">CMA may not have consent to deliver service or have not engaged yet at that time - would see outreach attempts. Evidence is a note/documentation -contact or attempt- from one level of care.  </t>
  </si>
  <si>
    <r>
      <rPr>
        <b/>
        <i/>
        <sz val="10"/>
        <rFont val="Arial Narrow"/>
        <family val="2"/>
      </rPr>
      <t>Transitional Care Management:</t>
    </r>
    <r>
      <rPr>
        <b/>
        <sz val="10"/>
        <rFont val="Arial Narrow"/>
        <family val="2"/>
      </rPr>
      <t xml:space="preserve">  Assigned care manager followed up with member within 48 hours of discharge and arranged to visit the member in the new care setting after discharge/transition.  
</t>
    </r>
    <r>
      <rPr>
        <b/>
        <i/>
        <sz val="10"/>
        <color rgb="FF002060"/>
        <rFont val="Arial Narrow"/>
        <family val="2"/>
      </rPr>
      <t>TCM provider Manual, Section 4.8 Transitional care management</t>
    </r>
  </si>
  <si>
    <t>Not specific to in-person or telehealth - could be either. Evidence is a note/documentation - contact or attempt - "arrange a visit".</t>
  </si>
  <si>
    <r>
      <rPr>
        <b/>
        <i/>
        <sz val="10"/>
        <rFont val="Arial Narrow"/>
        <family val="2"/>
      </rPr>
      <t xml:space="preserve">Transitional Care Management: </t>
    </r>
    <r>
      <rPr>
        <b/>
        <sz val="10"/>
        <rFont val="Arial Narrow"/>
        <family val="2"/>
      </rPr>
      <t xml:space="preserve"> Conduct a care management comprehensive assessment within 30 days of the discharge/transition, or update the current assessment, and update the member’s care plan or ISP in coordination with the care team within 90 days of the discharge/transition. 
</t>
    </r>
    <r>
      <rPr>
        <b/>
        <i/>
        <sz val="10"/>
        <color rgb="FF002060"/>
        <rFont val="Arial Narrow"/>
        <family val="2"/>
      </rPr>
      <t>TCM provider Manual, Section 4.8 Transitional care management</t>
    </r>
  </si>
  <si>
    <t>Evidence is note for team meeting/ collaboration, plan update and/ or initial/updated assessment tool completed.</t>
  </si>
  <si>
    <r>
      <rPr>
        <b/>
        <i/>
        <sz val="10"/>
        <rFont val="Arial Narrow"/>
        <family val="2"/>
      </rPr>
      <t xml:space="preserve">Diversion Activities:
</t>
    </r>
    <r>
      <rPr>
        <b/>
        <sz val="10"/>
        <rFont val="Arial Narrow"/>
        <family val="2"/>
      </rPr>
      <t xml:space="preserve">Care Management must assume primary responsibility for identifying members who are at risk of entry into an institutional setting, such as an ICF-IID, psychiatric hospital, or psychiatric residential treatment facility, and performing diversion activities. Diversion activities must include:
   1.  Screening and assessing the member for eligibility for community-based 
        services;
   2.  Educating the member on the choice to remain in the community and the 
        services that would be available;
   3.  Facilitating referrals and linkages to community support services for 
        assistance;
   4.  Determining whether the member is eligible for supported housing, if needed; 
   5.  Developing a Community Integration Plan that clearly documents that the 
        member’s decision to remain in the community was based on informed choice, 
        and the degree to which the member’s decision has been implemented.
</t>
    </r>
    <r>
      <rPr>
        <b/>
        <i/>
        <sz val="10"/>
        <color rgb="FF002060"/>
        <rFont val="Arial Narrow"/>
        <family val="2"/>
      </rPr>
      <t>TCM provider Manual, Section 4.8 Transitional care management</t>
    </r>
  </si>
  <si>
    <r>
      <t xml:space="preserve">Review documentation for evidience of all required acrtivities, documentation of referrals and linkages to community support services for assistance, documentation for eligibility for supported housing, if applicable. Review for evidence of the Community Integration Plan.
</t>
    </r>
    <r>
      <rPr>
        <b/>
        <sz val="10"/>
        <color theme="1"/>
        <rFont val="Arial Narrow"/>
        <family val="2"/>
      </rPr>
      <t>Starting April 1, 2023</t>
    </r>
    <r>
      <rPr>
        <sz val="10"/>
        <color theme="1"/>
        <rFont val="Arial Narrow"/>
        <family val="2"/>
      </rPr>
      <t>, AMH+ and CMA care managers are responsible for diversion activities for individuals who are not part of the TCL settlement.</t>
    </r>
  </si>
  <si>
    <r>
      <t xml:space="preserve">NCCARE 360 is utilized to identify and connect members with community-based resources with appropriate referrals and referral tracking documented.  
</t>
    </r>
    <r>
      <rPr>
        <b/>
        <i/>
        <sz val="10"/>
        <color rgb="FF002060"/>
        <rFont val="Arial Narrow"/>
        <family val="2"/>
      </rPr>
      <t xml:space="preserve">TCM Provider Manual, Section 5 Health IT </t>
    </r>
  </si>
  <si>
    <t>Evidence in notes.</t>
  </si>
  <si>
    <t>Evidence of required elements in notes.</t>
  </si>
  <si>
    <t>LTSS-1.G.6</t>
  </si>
  <si>
    <r>
      <t xml:space="preserve">Notes are factual, concise and person-centered.  </t>
    </r>
    <r>
      <rPr>
        <b/>
        <i/>
        <sz val="10"/>
        <rFont val="Arial Narrow"/>
        <family val="2"/>
      </rPr>
      <t>(No reference in TCM Manual. DHB indicates RMDM offers best practice with regard to documentation and records management)</t>
    </r>
  </si>
  <si>
    <t>Evidence is objective, non-opinion unless qualified, not deficit-based.</t>
  </si>
  <si>
    <r>
      <t xml:space="preserve">Intervention notes addressing specific goals include barriers and the attempts to overcome the barriers. </t>
    </r>
    <r>
      <rPr>
        <b/>
        <i/>
        <sz val="10"/>
        <rFont val="Arial Narrow"/>
        <family val="2"/>
      </rPr>
      <t>(Possibly TBD when DHB provides more specific TCM Documentation standards)</t>
    </r>
  </si>
  <si>
    <t>Interventions = actions based on the Care Plan. Focus should be on efforts to address, overcome barriers. Evidence in notes, specific to the member.</t>
  </si>
  <si>
    <t>PHM-5.E.2</t>
  </si>
  <si>
    <t>LTSS-1.G.8</t>
  </si>
  <si>
    <r>
      <t xml:space="preserve">Notes reference professionals by first/last name and title and the reason for involvement in the member's care at minimum one time an episode. </t>
    </r>
    <r>
      <rPr>
        <b/>
        <i/>
        <sz val="10"/>
        <rFont val="Arial Narrow"/>
        <family val="2"/>
      </rPr>
      <t>(Possibly TBD when DHB shares more specific TCM Documentation standards)</t>
    </r>
  </si>
  <si>
    <r>
      <t xml:space="preserve">Evidence that monthly Care Management billing is a qualifying contact with the member and/or legally responsible person/guardian.   
</t>
    </r>
    <r>
      <rPr>
        <b/>
        <i/>
        <sz val="10"/>
        <color rgb="FF002060"/>
        <rFont val="Arial Narrow"/>
        <family val="2"/>
      </rPr>
      <t>TCM Provider manual, Section 4.2 Capacity to engage with members through frequent contact</t>
    </r>
  </si>
  <si>
    <t xml:space="preserve">Review of corresponding note in the care management platform.  In-person contact must involve the member.  Telephonic or two-way real time video contact may be with a legally responsible person/guardian
in lieu of the member, only where appropriate or necessary.  Contacts that are not required to be in-person may be telephonic or through two-way real time video. </t>
  </si>
  <si>
    <r>
      <t xml:space="preserve">Note corresponding to monthly TCM claim reflects one of the six required Health Home Services.  
</t>
    </r>
    <r>
      <rPr>
        <b/>
        <i/>
        <sz val="10"/>
        <color rgb="FF002060"/>
        <rFont val="Arial Narrow"/>
        <family val="2"/>
      </rPr>
      <t>TCM Provider manual, Section 4.2 Capacity to engage with members through frequent contact</t>
    </r>
  </si>
  <si>
    <t>Evidence in note attached to monthly claim includes at least one of the activities in the model.  See Monitoring Tool Resource List.</t>
  </si>
  <si>
    <t>Total Met</t>
  </si>
  <si>
    <t>Total Not Met</t>
  </si>
  <si>
    <t>% Not Met</t>
  </si>
  <si>
    <t>Total N/A</t>
  </si>
  <si>
    <t>COMMENTS: [For Record #1-5]</t>
  </si>
  <si>
    <t>COMMENTS: [For Record #6-10]</t>
  </si>
  <si>
    <t>COMMENTS: [For Record #11-15]</t>
  </si>
  <si>
    <t>COMMENTS: [For Record #16-20]</t>
  </si>
  <si>
    <t>COMMENTS: [For Record #21-25]</t>
  </si>
  <si>
    <t>COMMENTS: [For Record #26-30]</t>
  </si>
  <si>
    <t>Care Managers serving  members in foster care, adoption assistance, or former foster youth must ensure Tailored Care Management includes the following requirements in addition to performing the Tailored Care Management requirements.</t>
  </si>
  <si>
    <t xml:space="preserve">CMCA Due Date:  </t>
  </si>
  <si>
    <t xml:space="preserve">Care Plan/ISP Due Date:  </t>
  </si>
  <si>
    <r>
      <rPr>
        <b/>
        <i/>
        <sz val="10"/>
        <color rgb="FF000000"/>
        <rFont val="Arial Narrow"/>
        <family val="2"/>
      </rPr>
      <t>Members in foster care, adoption assistance, or former foster youth:</t>
    </r>
    <r>
      <rPr>
        <b/>
        <sz val="10"/>
        <color rgb="FF000000"/>
        <rFont val="Arial Narrow"/>
        <family val="2"/>
      </rPr>
      <t xml:space="preserve">
   1.  The CMCA  includes permanency planning goals.  
   2.  A triggering event requiring CMCA reassessment within 30 days includes a  
        change in foster care placement or living arrangement (including aging out of 
        the child welfare system).  Reassessment may be in the form of an addendum 
        or update if previous assessment recently performed.  
</t>
    </r>
    <r>
      <rPr>
        <b/>
        <i/>
        <sz val="10"/>
        <color rgb="FF002060"/>
        <rFont val="Arial Narrow"/>
        <family val="2"/>
      </rPr>
      <t>TCM Provider Manual, APPENDIX 4, Effective 4/01/2023</t>
    </r>
  </si>
  <si>
    <t>Review CMCA for permanency planning goals.
Review for reassessment following change in living arrangements.</t>
  </si>
  <si>
    <r>
      <rPr>
        <b/>
        <i/>
        <sz val="10"/>
        <rFont val="Arial Narrow"/>
        <family val="2"/>
      </rPr>
      <t>Members in foster care, adoption assistance, or former foster youth:</t>
    </r>
    <r>
      <rPr>
        <b/>
        <sz val="10"/>
        <rFont val="Arial Narrow"/>
        <family val="2"/>
      </rPr>
      <t xml:space="preserve">
All Care Plans/ISPs must include:
   1. Names and contact information of the County Child Welfare Worker (as
       applicable);
   2. A life transitions plan to address instances where the member is changing
      foster care placement (as applicable); and 
   3. Information on the member’s foster care permanency planning goals (as
       applicable).
</t>
    </r>
    <r>
      <rPr>
        <b/>
        <i/>
        <sz val="10"/>
        <color rgb="FF002060"/>
        <rFont val="Arial Narrow"/>
        <family val="2"/>
      </rPr>
      <t>TCM Provider Manual, APPENDIX 4, Effective 4/01/2023</t>
    </r>
    <r>
      <rPr>
        <b/>
        <sz val="10"/>
        <rFont val="Arial Narrow"/>
        <family val="2"/>
      </rPr>
      <t xml:space="preserve">      </t>
    </r>
  </si>
  <si>
    <t>Review for required elements.</t>
  </si>
  <si>
    <r>
      <rPr>
        <b/>
        <i/>
        <sz val="10"/>
        <rFont val="Arial Narrow"/>
        <family val="2"/>
      </rPr>
      <t xml:space="preserve">Members in foster care, adoption assistance, or former foster youth: </t>
    </r>
    <r>
      <rPr>
        <b/>
        <sz val="10"/>
        <rFont val="Arial Narrow"/>
        <family val="2"/>
      </rPr>
      <t xml:space="preserve">
Care Plan/ISP is comprehensively updated following a change in the member’s foster care placement living arrangement or (as appropriate). 
</t>
    </r>
    <r>
      <rPr>
        <b/>
        <i/>
        <sz val="10"/>
        <color rgb="FF002060"/>
        <rFont val="Arial Narrow"/>
        <family val="2"/>
      </rPr>
      <t xml:space="preserve">TCM Provider Manual, APPENDIX 4, Effective 4/01/2023 </t>
    </r>
    <r>
      <rPr>
        <b/>
        <sz val="10"/>
        <rFont val="Arial Narrow"/>
        <family val="2"/>
      </rPr>
      <t xml:space="preserve">      </t>
    </r>
  </si>
  <si>
    <t xml:space="preserve">Evidence the Care Plan/ISP is updated following changes in living arrangements.
</t>
  </si>
  <si>
    <r>
      <t xml:space="preserve">Members in foster care, adoption assistance, or former foster youth:
The multidisciplinary care team for each member should include, depending on the member’s needs: 
   1. Caregiver(s)/legal guardians/foster parents/biological parents/adoptive
       parents/kinship caregivers (as applicable or appropriate), and 
   2. County Child Welfare Worker and guardian ad litem (as applicable)
</t>
    </r>
    <r>
      <rPr>
        <b/>
        <i/>
        <sz val="10"/>
        <color rgb="FF002060"/>
        <rFont val="Arial Narrow"/>
        <family val="2"/>
      </rPr>
      <t xml:space="preserve">TCM Provider Manual, APPENDIX 4, Effective 4/01/2023 </t>
    </r>
    <r>
      <rPr>
        <b/>
        <sz val="10"/>
        <rFont val="Arial Narrow"/>
        <family val="2"/>
      </rPr>
      <t xml:space="preserve">  </t>
    </r>
  </si>
  <si>
    <r>
      <rPr>
        <b/>
        <i/>
        <sz val="10"/>
        <rFont val="Arial Narrow"/>
        <family val="2"/>
      </rPr>
      <t>Care Coordination:  Members in foster care, adoption assistance, or former foster youth:</t>
    </r>
    <r>
      <rPr>
        <b/>
        <sz val="10"/>
        <rFont val="Arial Narrow"/>
        <family val="2"/>
      </rPr>
      <t xml:space="preserve">
Care Management must coordinate with the County Child Welfare Worker to identify and manage member needs.  This coordination must occur 
through an initial meeting and regular quarterly meetings (in-person, by video, or telephonic).
   1.  Initial meetings with the County Child Welfare Worker must occur within the
        following timeframes: 
       a)  For members enrolled in Tailored Care Management as of April 1, 2023,  
            within sixty (60) calendar days of launch, or earlier, if necessary, to  
            appropriately manage the member’s health care needs. 
      b) For members enrolled after April 1, 2023, within three (3) calendar days, or  
          earlier, if necessary. 
</t>
    </r>
    <r>
      <rPr>
        <b/>
        <i/>
        <sz val="10"/>
        <color rgb="FF002060"/>
        <rFont val="Arial Narrow"/>
        <family val="2"/>
      </rPr>
      <t xml:space="preserve">TCM Provider Manual, APPENDIX 4, Effective 4/01/2023  </t>
    </r>
    <r>
      <rPr>
        <b/>
        <sz val="10"/>
        <rFont val="Arial Narrow"/>
        <family val="2"/>
      </rPr>
      <t xml:space="preserve">   
</t>
    </r>
  </si>
  <si>
    <t>Review for evidence that coordination with the Child Welfare Worker is occuring and that the initial meeting (or documentaiton of care management outreach to schedule the  initial meeting) occurred within specified timeframes.</t>
  </si>
  <si>
    <r>
      <rPr>
        <b/>
        <i/>
        <sz val="10"/>
        <rFont val="Arial Narrow"/>
        <family val="2"/>
      </rPr>
      <t>Care Coordination:  Members in foster care, adoption assistance, or former foster youth:</t>
    </r>
    <r>
      <rPr>
        <b/>
        <sz val="10"/>
        <rFont val="Arial Narrow"/>
        <family val="2"/>
      </rPr>
      <t xml:space="preserve">
During the initial meeting, Care Management must: 
   1.  Confirm that the member has received or has been scheduled to receive the 
        DSS required initial seven (7)-day physical examination and thirty (30)-day
        comprehensive medical appointment, or work with the County Child Welfare 
        Worker to schedule the appropriate appointments; 
   2.  Establish ongoing processes and timeframes for the County Child Welfare  
        Worker to share the DSS Child Health Summary Components, to the extent  
        available;
   3.  Establish a schedule of regular check-ins between the care manager and the  
        County Child Welfare Worker (at least quarterly and more frequently, as   
        appropriate);
   4.  Identify health care services and health-related services (e.g., state-funded  
        mental health, substance use services, housing supports, and other supports)  
        that are necessary to support the member’s biological/adoptive parents and 
        promote reunification and develop a plan for the Child Welfare Worker to
        make necessary referrals, as necessary and appropriate; and 
   5.  Agree on explicit next steps and roles and responsibilities to ensure member  
        needed services are coordinated in a timely fashion.
</t>
    </r>
    <r>
      <rPr>
        <b/>
        <i/>
        <sz val="10"/>
        <color rgb="FF002060"/>
        <rFont val="Arial Narrow"/>
        <family val="2"/>
      </rPr>
      <t xml:space="preserve">TCM Provider Manual, APPENDIX 4, Effective 4/01/2023 </t>
    </r>
  </si>
  <si>
    <t>Review for documentation of the initial meeting and that all required elements are addressed.</t>
  </si>
  <si>
    <r>
      <rPr>
        <b/>
        <i/>
        <sz val="10"/>
        <rFont val="Arial Narrow"/>
        <family val="2"/>
      </rPr>
      <t>Care Coordination:  Members in foster care, adoption assistance, or former foster youth:</t>
    </r>
    <r>
      <rPr>
        <b/>
        <sz val="10"/>
        <rFont val="Arial Narrow"/>
        <family val="2"/>
      </rPr>
      <t xml:space="preserve">
During the initial meeting, Care Management must gather the following minimum information:
   1.  DSS Child Health Summary Components, to the extent available; 
   2.  Placement logs;
   3.  Member’s family history and foster care placement status; 
   4.  Immediate health care needs, including BH and Unmet Health-Related  
        Resource Needs; 
   5.  Member’s medication history;
   6.  Child Maltreatment Evaluations, as applicable;
   7.  Key updates on member’s permanency planning process; 
   8.  Identification about whether there are any restrictions to communicating with 
        the biological/adoptive parents, including termination of parental rights or  
        court order restricting communication; and 
   9.  Other information necessary for informing the care management  
        comprehensive assessment and care planning processes
</t>
    </r>
    <r>
      <rPr>
        <b/>
        <i/>
        <sz val="10"/>
        <color rgb="FF002060"/>
        <rFont val="Arial Narrow"/>
        <family val="2"/>
      </rPr>
      <t>TCM Provider Manual, APPENDIX 4, Effective 4/01/2023</t>
    </r>
    <r>
      <rPr>
        <b/>
        <sz val="10"/>
        <rFont val="Arial Narrow"/>
        <family val="2"/>
      </rPr>
      <t xml:space="preserve"> 
</t>
    </r>
  </si>
  <si>
    <t>Review documentation and the care management sytem for evidence of the minimally required information and/or documents.</t>
  </si>
  <si>
    <r>
      <t xml:space="preserve">Care Coordination:  Members in foster care, adoption assistance, or former foster youth:
</t>
    </r>
    <r>
      <rPr>
        <b/>
        <sz val="10"/>
        <rFont val="Arial Narrow"/>
        <family val="2"/>
      </rPr>
      <t xml:space="preserve">During regular quarterly meetings, Care Management must gather updates on the following: 
   1.  Member’s foster care placement status;
   2.  Key changes in the member’s health care needs, including BH and Unmet  
        Health_x0002_Related Resource Needs;
   3.  Key updates on member’s permanency planning process; 
   4.  Any changes regarding restrictions to communicating with the  
        biological/adoptive parents, including termination of parental rights or court  
        order restricting communication; and
   5.  Other information necessary for informing the member’s Care Plan/ISP.
</t>
    </r>
    <r>
      <rPr>
        <b/>
        <i/>
        <sz val="10"/>
        <color rgb="FF002060"/>
        <rFont val="Arial Narrow"/>
        <family val="2"/>
      </rPr>
      <t xml:space="preserve">TCM Provider Manual, APPENDIX 4, Effective 4/01/2023 </t>
    </r>
  </si>
  <si>
    <r>
      <t xml:space="preserve">Care Coordination:  Members in foster care, adoption assistance, or former foster youth:
</t>
    </r>
    <r>
      <rPr>
        <b/>
        <sz val="10"/>
        <rFont val="Arial Narrow"/>
        <family val="2"/>
      </rPr>
      <t xml:space="preserve">Care Management must contact the County Child Welfare Worker within one (1) business day when any of the following occur, to the extent that information is available, and take necessary measures to ensure coordination of care:
   1.  Member is admitted to an inpatient level of care;
   2.  Member visits an ED;
   3.  Member is admitted to an institutional level of care or other congregate  
        setting;
   4.  Member experiences a behavioral health crisis; 
   5.  Member experiences a disruption in school enrollment (e.g., member is 
       expelled or is required to change schools); or
   6.  Member becomes involved with the justice system. 
</t>
    </r>
    <r>
      <rPr>
        <b/>
        <i/>
        <sz val="10"/>
        <color rgb="FF002060"/>
        <rFont val="Arial Narrow"/>
        <family val="2"/>
      </rPr>
      <t>TCM Provider Manual, APPENDIX 4, Effective 4/01/2023</t>
    </r>
    <r>
      <rPr>
        <b/>
        <sz val="10"/>
        <rFont val="Arial Narrow"/>
        <family val="2"/>
      </rPr>
      <t xml:space="preserve"> </t>
    </r>
    <r>
      <rPr>
        <b/>
        <i/>
        <sz val="10"/>
        <rFont val="Arial Narrow"/>
        <family val="2"/>
      </rPr>
      <t xml:space="preserve">
</t>
    </r>
  </si>
  <si>
    <t>Review documentation for evidence of notification to the Child Welfare Worker and care coordination activities for any of the identified scenarios.</t>
  </si>
  <si>
    <r>
      <t>Care Coordination: Members Aging Out of Foster Care:</t>
    </r>
    <r>
      <rPr>
        <b/>
        <sz val="10"/>
        <rFont val="Arial Narrow"/>
        <family val="2"/>
      </rPr>
      <t xml:space="preserve">
Care Management must participate in the initial development of and periodic updates to each member’s Transitional Living Plan, at the request of the County Child Welfare Worker and at the discretion of the member, including by: 
   1.  Identifying key health care-related goals to include in the Transitional Living 
        Plan, as well as resources and supports necessary to achieve the member’s 
        health care goals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</si>
  <si>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for evidence care management contacted the Child Welfare Worker and/or member regarding development of the Transitional Living Plan.  Review for documentation of participation in the development and updates for the Transitional Living Plan, specific to health care related goals.  </t>
  </si>
  <si>
    <r>
      <t xml:space="preserve">Care Coordination: Members Aging Out of Foster Care:
</t>
    </r>
    <r>
      <rPr>
        <b/>
        <sz val="10"/>
        <rFont val="Arial Narrow"/>
        <family val="2"/>
      </rPr>
      <t>Care Management must participate</t>
    </r>
    <r>
      <rPr>
        <b/>
        <i/>
        <sz val="10"/>
        <rFont val="Arial Narrow"/>
        <family val="2"/>
      </rPr>
      <t xml:space="preserve"> </t>
    </r>
    <r>
      <rPr>
        <b/>
        <sz val="10"/>
        <rFont val="Arial Narrow"/>
        <family val="2"/>
      </rPr>
      <t>in the development of each member’s DSS Ninety (90) Day Transition Plan, at the discretion of the member and the County Child Welfare Worker, including by: 
   1.  Ensuring that the member’s DSS Ninety (90) Day Transition Plan includes 
        accurate and up-to-date contact information on the member’s care 
        manager, PCP, dental home, behavioral health and I/DD provider(s), and 
        current medications, as applicable, and 
   2.  Identifying key health-related resources and supports necessary to achieve 
        the member’s health care goals and ensure they are included in the 
        member’s DSS Ninety (90) Day Transition Plan</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</si>
  <si>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for evidence care management contacted the Child Welfare Worker and/or member about the development of the DSS Ninety (90) Day Transition Plan.  Review for documentation of participation in the development of the Ninetly (90) Day Transition Plan and the accuracy of the identified components.  </t>
  </si>
  <si>
    <r>
      <t xml:space="preserve">Care Coordination: Members Aging Out of Foster Care:
</t>
    </r>
    <r>
      <rPr>
        <b/>
        <sz val="10"/>
        <rFont val="Arial Narrow"/>
        <family val="2"/>
      </rPr>
      <t>For members who remain enrolled in the Tailored Plan / LME/MCO after leaving the child welfare system, Care Management must make best efforts to conduct a care management comprehensive assessment (or reassessment, as appropriate) within ninety (90) calendar days of the member leaving the child welfare system.</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</si>
  <si>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Review for the required element as indicated.  Documentation shows at least three strategic follow-up attempts to contact the member if the first attempt is unsuccessful, (e.g., going to the home or working with a known provider to meet the member at an appointment) to complete the CMCA.</t>
  </si>
  <si>
    <r>
      <t xml:space="preserve">Care Coordination: Members Aging Out of Foster Care:
</t>
    </r>
    <r>
      <rPr>
        <b/>
        <sz val="10"/>
        <rFont val="Arial Narrow"/>
        <family val="2"/>
      </rPr>
      <t xml:space="preserve">For former foster youth aging out of Medicaid coverage eligibility, Care Management must:
   1.  At least six (6) months prior to the member aging out of Medicaid coverage 
       eligibility, make a best effort to meet with the member (in-person or  
       telephonic) to discuss options for health insurance coverage following the  
       birthday on which the member will age out of Medicaid coverage eligibility and  
       plan for transitioning all current health care services and medications.
   2.  Discuss potential health care resources that may be available to the member 
       regardless of insurance status (e.g., the Department’s Medication Assistance 
       Program, State-funded Services, and free and charitable clinics).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</si>
  <si>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Review documentation for the required element as indicated.  Documentation shows at least three strategic follow-up attempts to contact the member if the first attempt is unsuccessful, (e.g., going to the home or working with a known provider to meet the member at an appointment) to complete the CMCA.</t>
  </si>
  <si>
    <r>
      <t xml:space="preserve">Care Coordination: Members Aging Out of Foster Care:
</t>
    </r>
    <r>
      <rPr>
        <b/>
        <sz val="10"/>
        <rFont val="Arial Narrow"/>
        <family val="2"/>
      </rPr>
      <t>For former foster youth aging out of Medicaid coverage eligibility, Care Management must:
   1.  Provide the member with clear written guidance on strategies for achieving  
       the member’s health-related goals, including, at minimum, the following:  
       a)  Copies of the member’s full Care Plan/ISP and DSS Ninety (90) Day 
             Transition Plan, if available;
       b)  Summary of scheduled visits and recommended schedule of future visits;
       c)  List of health care resources that may be available to the member 
             regardless of insurance status, including the Department’s Medication 
             Assistance Program, State-funded mental health and substance abuse 
             treatment programs, and free and charitable clinics;
       d)  List of prescribed medications (including clear guidance on when   
            medication should be taken); and
       e)  Copies of all known medical records, including copies of DSS Child Health 
            Summary Component forms, as applicable.</t>
    </r>
    <r>
      <rPr>
        <b/>
        <i/>
        <sz val="10"/>
        <rFont val="Arial Narrow"/>
        <family val="2"/>
      </rPr>
      <t xml:space="preserve">
</t>
    </r>
    <r>
      <rPr>
        <b/>
        <i/>
        <sz val="10"/>
        <color rgb="FF002060"/>
        <rFont val="Arial Narrow"/>
        <family val="2"/>
      </rPr>
      <t>TCM Provider Manual, APPENDIX 4, Effective 4/01/2023, *Specific to individuals who age out of custody at age eighteen (18), otherwise emancipate, or leave the child welfare system (planned or unplanned) and are aged eighteen (18) to twenty-one (21)</t>
    </r>
  </si>
  <si>
    <t xml:space="preserve">Review documentation for the required element as indicated. </t>
  </si>
  <si>
    <t>COMMENTS: [For Record #25-30]</t>
  </si>
  <si>
    <t>Plan Based Care Managers and AMH+ Practices or CMAs Certified to Provide Tailored Care Management to 
Members Obtaining 1915(i) Services must ensure Tailored Care Management includes the following requirements in addition to performing the Tailored Care Management requirements.</t>
  </si>
  <si>
    <r>
      <rPr>
        <b/>
        <i/>
        <sz val="10"/>
        <rFont val="Arial Narrow"/>
        <family val="2"/>
      </rPr>
      <t>Care Coordination:  Members Obtaining 1915(i) Services:</t>
    </r>
    <r>
      <rPr>
        <b/>
        <sz val="10"/>
        <rFont val="Arial Narrow"/>
        <family val="2"/>
      </rPr>
      <t xml:space="preserve">
   1.  The initial 1915(i) Independent Assessment is completed  face-to-face with  
        member using a Department designated tool to confirm eligibility of 1915(i)  
        services.  Assessment was submitted to Carelon for approval.
   2.  Completion of the independent assessment for 1915(i) services as part of  
        member’s annual CMCA reassessment or when a members’ circumstances or    
        needs change significantly.
</t>
    </r>
    <r>
      <rPr>
        <b/>
        <i/>
        <sz val="10"/>
        <color rgb="FF002060"/>
        <rFont val="Arial Narrow"/>
        <family val="2"/>
      </rPr>
      <t>TCM Provider Manual, Section 4.6 Required components of Tailored Care Management, 4.10 1915(i) Care Coordination</t>
    </r>
  </si>
  <si>
    <t xml:space="preserve">Per federal regulations, the 1915(i) assessment must be performed via face-to-face contact (i.e., either in person or via Telehealth).
Review for evidence and documentation of all required elements.
 </t>
  </si>
  <si>
    <r>
      <t xml:space="preserve">Care Coordination:  Members Obtaining 1915(i) Services:
   1.  Documentation reflects member was assisted in making informed choices of  
        care team participants, provided information about providers, and provider  
        interviews were arranged as needed.  
   2.  Documentation reflects a person-centered planning meeting was convened to 
        incorporate the 1915(i) assessment results and services in the Care Plan/ISP.
   3.  Documentation reflects member was informed of options regarding the  
        services available, and duration of each service was discussed.
   4.  Documentation reflects a plan for coordinating 1915(i) services.
   5.   ISP includes enrollee's signature (wet or electronic) to indicate informed 
        consent to all required elements.
   6.   ISP includes signatures from all individuals and providers responsible for its    
        implementation.
   7.  The Care Plan/ISP was completed within 60 calendar days of 1915(i) eligibility
        determination. 
</t>
    </r>
    <r>
      <rPr>
        <b/>
        <i/>
        <sz val="10"/>
        <color rgb="FF002060"/>
        <rFont val="Arial Narrow"/>
        <family val="2"/>
      </rPr>
      <t>TCM Provider Manual, Section 4.6 Required components of Tailored Care Management, 4.10 1915(i) Care Coordination</t>
    </r>
  </si>
  <si>
    <t xml:space="preserve">Review for evidence and documentation of all required elements.
</t>
  </si>
  <si>
    <r>
      <rPr>
        <b/>
        <i/>
        <sz val="10"/>
        <rFont val="Arial Narrow"/>
        <family val="2"/>
      </rPr>
      <t>AMH+/CMA:  Care Coordination - Members Obtaining 1915(i) Services:</t>
    </r>
    <r>
      <rPr>
        <b/>
        <sz val="10"/>
        <rFont val="Arial Narrow"/>
        <family val="2"/>
      </rPr>
      <t xml:space="preserve">
 The completed Care Plan/ISP was submitted to the Tailored Plan / LME/MCO
 within 60 calendar days of 1915(i) eligibility determination. 
</t>
    </r>
    <r>
      <rPr>
        <b/>
        <i/>
        <sz val="10"/>
        <color rgb="FF002060"/>
        <rFont val="Arial Narrow"/>
        <family val="2"/>
      </rPr>
      <t>TCM Provider Manual, Section 4.6 Required components of Tailored Care Management, 4.10 1915(i) Care Coordination</t>
    </r>
  </si>
  <si>
    <t>Review for evidence the Care Plan/ISP was submitted within 60 calendar days of 1915(i) eligibility.</t>
  </si>
  <si>
    <r>
      <t xml:space="preserve">Care Coordination:  Members Obtaining 1915(i) Services:
   1.  The Care Plan/ISP was submitted to utilization management for the Tailored Plan /
        LME/MCO for authorization of each service.
   2.  Ensure delivery of 1915(i) services began within 45 days of Care Plan/ISP  
        approval.
        a)  As needed, an interim plan of care was completed for immediately needed  
             1915(i) services, with the full Care Plan/ISP being completed afterwards  
             within the 60 days of eligibility determination for 1915(i) services.
</t>
    </r>
    <r>
      <rPr>
        <b/>
        <i/>
        <sz val="10"/>
        <color rgb="FF002060"/>
        <rFont val="Arial Narrow"/>
        <family val="2"/>
      </rPr>
      <t>TCM Provider Manual, Section 4.6 Required components of Tailored Care Management, 4.10 1915(i) Care Coordination</t>
    </r>
  </si>
  <si>
    <t xml:space="preserve">Review for evidence and documentation of all required elements.
Immediately needed 1915(i) services may include, but are not limited to, 1915(i) services that a member needs in order to: facilitate timely discharge from an inpatient setting or to prevent inappropriate placement in an inpatient or other restrictive setting; prevent imminent placement outside the person’s current living arrangement; address severe co-occurring behavioral health and/or psychiatric conditions that place the person or others at significant risk of harm; or prevent imminent loss of competitive integrated employment or an offer of such employment. </t>
  </si>
  <si>
    <r>
      <t xml:space="preserve">Care Coordination:  Members Obtaining 1915(i) Services:
   1. Documentation reflects the Care Plan/ISP is monitored at least quarterly to  
       ensure that any restrictive interventions (including protective devices used for  
       behavioral support) are written into the Care Plan/ISP and the Positive  
       Behavior Support Plan.
   2.  Monitor for HCBS compliance
   3.  Documentation reflects that issues are resolved or escalated as needed.
   4.  AMH+/CMA:  Documentation reflects the Tailored Plan / LME/MCO is notified of
        update to eligibility and/or need for 1915(i) services.
</t>
    </r>
    <r>
      <rPr>
        <b/>
        <i/>
        <sz val="10"/>
        <color rgb="FF002060"/>
        <rFont val="Arial Narrow"/>
        <family val="2"/>
      </rPr>
      <t>TCM Provider Manual, Section 4.6 Required components of Tailored Care Management, 4.10 1915(i) Care Coordination</t>
    </r>
  </si>
  <si>
    <t>Review for evidence and documentation of all required elements.
Review HCBS monioring tools and verify documentation for follow through of any out of compliance issues.</t>
  </si>
  <si>
    <t>Plan Based Care Managers or AMH+ practices and CMAs that are certified to provide Tailored Care Management to individuals enrolled in the 1915(c) Innovations and TBI waivers are responsible for coordinating these individuals’ waiver services in addition to performing the Tailored Care Management requirements.</t>
  </si>
  <si>
    <r>
      <rPr>
        <b/>
        <i/>
        <sz val="10"/>
        <rFont val="Arial Narrow"/>
        <family val="2"/>
      </rPr>
      <t>Innovations - TBI Waiver Care Management:</t>
    </r>
    <r>
      <rPr>
        <b/>
        <sz val="10"/>
        <rFont val="Arial Narrow"/>
        <family val="2"/>
      </rPr>
      <t xml:space="preserve">
Evidence of support for completion of assessments and incorporation of results into CMCA, including:
   1.  Preliminary intake and screenings for the waivers, including NC Innovations  
        Risk/Support Needs Assessment and TBI Risk/Support Needs Assessment, to 
        see if the waiver can meet the individual’s needs.
   2.  Completion of person-centered information toolkits and self-direction  
        assessments.
   3.  Completion of Level of Care (LOC) re-evaluation annually.   
</t>
    </r>
    <r>
      <rPr>
        <b/>
        <i/>
        <sz val="10"/>
        <color rgb="FF002060"/>
        <rFont val="Arial Narrow"/>
        <family val="2"/>
      </rPr>
      <t>TCM Provider Manual, Section 4.9 Innovations and TBI Waiver Care Coordination</t>
    </r>
    <r>
      <rPr>
        <b/>
        <sz val="10"/>
        <rFont val="Arial Narrow"/>
        <family val="2"/>
      </rPr>
      <t xml:space="preserve"> </t>
    </r>
  </si>
  <si>
    <r>
      <t xml:space="preserve">Review for the required assessments as indicated and storage of all document in the care management system.
</t>
    </r>
    <r>
      <rPr>
        <b/>
        <sz val="10"/>
        <color theme="1"/>
        <rFont val="Arial Narrow"/>
        <family val="2"/>
      </rPr>
      <t>Comprehensive Assessments for Individuals Enrolled in the Innovations or TBI Waivers:</t>
    </r>
    <r>
      <rPr>
        <sz val="10"/>
        <color theme="1"/>
        <rFont val="Arial Narrow"/>
        <family val="2"/>
      </rPr>
      <t xml:space="preserve"> The care 
manager should align the timing of completing the care management comprehensive assessment 
and ISP with the annual ISP update (i.e., annual reassessment of a member’s needs, which is used to 
develop an updated ISP).</t>
    </r>
  </si>
  <si>
    <r>
      <rPr>
        <b/>
        <i/>
        <sz val="10"/>
        <rFont val="Arial Narrow"/>
        <family val="2"/>
      </rPr>
      <t>Innovations - TBI Waiver Care Management:</t>
    </r>
    <r>
      <rPr>
        <b/>
        <sz val="10"/>
        <rFont val="Arial Narrow"/>
        <family val="2"/>
      </rPr>
      <t xml:space="preserve">
Documentation of provider choice and assignment process for Innovations and TBI waiver enrollees.
   1.  Help enrollee make informed choices of care team participants, provide 
        information about providers, and arrange provider interviews as needed; and
   2.  Convene an in-person (as clinically indicated) care team planning meeting.    </t>
    </r>
    <r>
      <rPr>
        <b/>
        <i/>
        <sz val="10"/>
        <color rgb="FF002060"/>
        <rFont val="Arial Narrow"/>
        <family val="2"/>
      </rPr>
      <t>TCM Provider Manual, Section 4.9 Innovations and TBI Waiver Care Coordination</t>
    </r>
    <r>
      <rPr>
        <b/>
        <sz val="10"/>
        <rFont val="Arial Narrow"/>
        <family val="2"/>
      </rPr>
      <t xml:space="preserve"> </t>
    </r>
  </si>
  <si>
    <t>Review documentation for evidence of the required elements.</t>
  </si>
  <si>
    <r>
      <rPr>
        <b/>
        <i/>
        <sz val="10"/>
        <rFont val="Arial Narrow"/>
        <family val="2"/>
      </rPr>
      <t>Innovations - TBI Waiver Care Management</t>
    </r>
    <r>
      <rPr>
        <b/>
        <sz val="10"/>
        <rFont val="Arial Narrow"/>
        <family val="2"/>
      </rPr>
      <t xml:space="preserve">:
Documentation of coordination of information and resources for self-directed services for Innovations waiver enrollees, as applicable.
   1.  Ensure that waiver enrollees interested in self-directed services receive 
        relevant information and training.
   2.  Assist in appointing a representative to help manage self-directed services, as 
        applicable.
   3.  Assess employer of record and manage employer and representative, as 
        applicable.
   4.  Provide self-directed budget information.    
</t>
    </r>
    <r>
      <rPr>
        <b/>
        <i/>
        <sz val="10"/>
        <color rgb="FF002060"/>
        <rFont val="Arial Narrow"/>
        <family val="2"/>
      </rPr>
      <t xml:space="preserve">TCM Provider Manual, Section 4.9 Innovations and TBI Waiver Care Coordination </t>
    </r>
  </si>
  <si>
    <r>
      <rPr>
        <b/>
        <i/>
        <sz val="10"/>
        <rFont val="Arial Narrow"/>
        <family val="2"/>
      </rPr>
      <t>Innovations - TBI Waiver Care Management - ISP Development:</t>
    </r>
    <r>
      <rPr>
        <b/>
        <sz val="10"/>
        <rFont val="Arial Narrow"/>
        <family val="2"/>
      </rPr>
      <t xml:space="preserve">
   1.  Documentation reflects member was informed of options regarding the 
        services available, and duration of each service was discussed;
   2.  Documentation includes a plan for coordinating waiver services;
   3.  ISP includes enrollee's signature (wet or electronic) to indicate informed 
        consent to all required elements/
   4.  ISP includes signatures from all individuals and providers responsible for its    
        implementation.
   5.  Ensure enrollee completes Freedom of Choice statement in ISP annually    
</t>
    </r>
    <r>
      <rPr>
        <b/>
        <i/>
        <sz val="10"/>
        <color rgb="FF002060"/>
        <rFont val="Arial Narrow"/>
        <family val="2"/>
      </rPr>
      <t xml:space="preserve">TCM Provider Manual, Section 4.9 Innovations and TBI Waiver Care Coordination </t>
    </r>
    <r>
      <rPr>
        <b/>
        <sz val="10"/>
        <rFont val="Arial Narrow"/>
        <family val="2"/>
      </rPr>
      <t xml:space="preserve">
</t>
    </r>
  </si>
  <si>
    <r>
      <t xml:space="preserve">Review for evidence and documentation of all required elements.
Review for complince with 42 C.F.R. §441.301(c) 
</t>
    </r>
    <r>
      <rPr>
        <b/>
        <sz val="10"/>
        <color theme="1"/>
        <rFont val="Arial Narrow"/>
        <family val="2"/>
      </rPr>
      <t>Care Plan/Individual Support Plan (ISP):</t>
    </r>
    <r>
      <rPr>
        <sz val="10"/>
        <color theme="1"/>
        <rFont val="Arial Narrow"/>
        <family val="2"/>
      </rPr>
      <t xml:space="preserve"> A care manager does not need to develop a new care 
plan/ISP if an enrollee has an active care plan/ISP that meets Tailored Care Management requirements and has been completed within the last 12 months.</t>
    </r>
  </si>
  <si>
    <r>
      <rPr>
        <b/>
        <i/>
        <sz val="10"/>
        <rFont val="Arial Narrow"/>
        <family val="2"/>
      </rPr>
      <t>Innovations - TBI Waiver Care Management:</t>
    </r>
    <r>
      <rPr>
        <b/>
        <sz val="10"/>
        <rFont val="Arial Narrow"/>
        <family val="2"/>
      </rPr>
      <t xml:space="preserve">
Completion of ISP and submission to the Tailored Plan within 60 calendar days of LOC determination.    
</t>
    </r>
    <r>
      <rPr>
        <b/>
        <i/>
        <sz val="10"/>
        <color rgb="FF002060"/>
        <rFont val="Arial Narrow"/>
        <family val="2"/>
      </rPr>
      <t xml:space="preserve">TCM Provider Manual, Section 4.9 Innovations and TBI Waiver Care Coordination </t>
    </r>
  </si>
  <si>
    <t>Review for evidence of submission.</t>
  </si>
  <si>
    <r>
      <rPr>
        <b/>
        <i/>
        <sz val="10"/>
        <rFont val="Arial Narrow"/>
        <family val="2"/>
      </rPr>
      <t>Innovations - TBI Waiver Care Management - Service(s) Authorization:</t>
    </r>
    <r>
      <rPr>
        <b/>
        <sz val="10"/>
        <rFont val="Arial Narrow"/>
        <family val="2"/>
      </rPr>
      <t xml:space="preserve">
   1.  Submit service authorization request to Tailored Plan for each service; and
   2.  Ensure that delivery of waiver services began within 45 days of Care Plan/ISP  
       approval.   
</t>
    </r>
    <r>
      <rPr>
        <b/>
        <i/>
        <sz val="10"/>
        <color rgb="FF002060"/>
        <rFont val="Arial Narrow"/>
        <family val="2"/>
      </rPr>
      <t>TCM Provider Manual, Section 4.9 Innovations and TBI Waiver Care Coordination</t>
    </r>
    <r>
      <rPr>
        <b/>
        <sz val="10"/>
        <rFont val="Arial Narrow"/>
        <family val="2"/>
      </rPr>
      <t xml:space="preserve">
</t>
    </r>
  </si>
  <si>
    <t>Review for evidence of submission and monitoring od services start date.</t>
  </si>
  <si>
    <r>
      <rPr>
        <b/>
        <i/>
        <sz val="10"/>
        <rFont val="Arial Narrow"/>
        <family val="2"/>
      </rPr>
      <t>Innovations - TBI Waiver Care Management - Monitor ISP implementation:</t>
    </r>
    <r>
      <rPr>
        <b/>
        <sz val="10"/>
        <rFont val="Arial Narrow"/>
        <family val="2"/>
      </rPr>
      <t xml:space="preserve">
   1.  Monitor at least quarterly to ensure that any restrictive interventions  
       (including protective devices used for behavioral support) are written into the 
       ISP and the Positive Behavior Support Plan
   2.  Complete monthly ISP monitoring checklist (e.g., waiver service utilization, 
        provider choice, HCBS compliance setting, etc.)
   3.  AMH+/CMA:  Notify Tailored Plan/PIHP of updates to eligibility and/or need for
        waiver services.
</t>
    </r>
    <r>
      <rPr>
        <b/>
        <i/>
        <sz val="10"/>
        <color rgb="FF002060"/>
        <rFont val="Arial Narrow"/>
        <family val="2"/>
      </rPr>
      <t>TCM Provider Manual, Section 4.9 Innovations and TBI Waiver Care Coordination</t>
    </r>
    <r>
      <rPr>
        <b/>
        <sz val="10"/>
        <rFont val="Arial Narrow"/>
        <family val="2"/>
      </rPr>
      <t xml:space="preserve">   </t>
    </r>
  </si>
  <si>
    <t>Review for evidence and documentation of all required elements.  Review for required documents in the care management system.</t>
  </si>
  <si>
    <r>
      <rPr>
        <b/>
        <i/>
        <sz val="10"/>
        <rFont val="Arial Narrow"/>
        <family val="2"/>
      </rPr>
      <t>Innovations - TBI Waiver Care Management - Monitor ISP implementation:</t>
    </r>
    <r>
      <rPr>
        <b/>
        <sz val="10"/>
        <rFont val="Arial Narrow"/>
        <family val="2"/>
      </rPr>
      <t xml:space="preserve">
AMH+/CMA:  Evidence of submission of LOC determination updates to Tailored Plan / LME/MCO.
</t>
    </r>
    <r>
      <rPr>
        <b/>
        <i/>
        <sz val="10"/>
        <color rgb="FF002060"/>
        <rFont val="Arial Narrow"/>
        <family val="2"/>
      </rPr>
      <t xml:space="preserve">TCM Provider Manual, Section 4.9 Innovations and TBI Waiver Care Coordination </t>
    </r>
    <r>
      <rPr>
        <b/>
        <sz val="10"/>
        <rFont val="Arial Narrow"/>
        <family val="2"/>
      </rPr>
      <t xml:space="preserve">
</t>
    </r>
  </si>
  <si>
    <t>COMMENTS: [For Record #20-25]</t>
  </si>
  <si>
    <r>
      <rPr>
        <b/>
        <i/>
        <u/>
        <sz val="11"/>
        <color rgb="FF002060"/>
        <rFont val="Calibri"/>
        <family val="2"/>
        <scheme val="minor"/>
      </rPr>
      <t>Effective 4/01/2023:</t>
    </r>
    <r>
      <rPr>
        <b/>
        <i/>
        <sz val="11"/>
        <color rgb="FF002060"/>
        <rFont val="Calibri"/>
        <family val="2"/>
        <scheme val="minor"/>
      </rPr>
      <t xml:space="preserve">  AMH+/CMA TCM includes in-reach and transition requirements for:  (1)  Children and youth under 18 admitted to or residing at a state psychiatric hospital, psychiatric residential treatment facility (PRTF), or Residential Treatment Levels II/Program Type, III, and IV and (2) Adult members admitted to a state psychiatric hospital or an Adult Care Home (ACH) who are </t>
    </r>
    <r>
      <rPr>
        <b/>
        <i/>
        <u/>
        <sz val="11"/>
        <color rgb="FF002060"/>
        <rFont val="Calibri"/>
        <family val="2"/>
        <scheme val="minor"/>
      </rPr>
      <t>not</t>
    </r>
    <r>
      <rPr>
        <b/>
        <i/>
        <sz val="11"/>
        <color rgb="FF002060"/>
        <rFont val="Calibri"/>
        <family val="2"/>
        <scheme val="minor"/>
      </rPr>
      <t xml:space="preserve"> transitioning to supportive housing as part of the TCL settlement agreement.
</t>
    </r>
  </si>
  <si>
    <t>REVIEW ITEMS</t>
  </si>
  <si>
    <r>
      <rPr>
        <b/>
        <i/>
        <u/>
        <sz val="10"/>
        <rFont val="Arial Narrow"/>
        <family val="2"/>
      </rPr>
      <t>In-Reach Activities:</t>
    </r>
    <r>
      <rPr>
        <b/>
        <sz val="10"/>
        <rFont val="Arial Narrow"/>
        <family val="2"/>
      </rPr>
      <t xml:space="preserve">
Children and youth under 18 admitted to or residing at a state psychiatric hospital, psychiatric residential treatment facility (PRTF), or Residential Treatment Levels II/Program Type, III, and IV as defined in the Department’s Clinical Coverage Policy 8-D-2 (“Residential Treatment Levels”) who may be able to have their needs safely met in a community setting.  Care Managers will be responsible for identifying and engaging such members and conducting the following in-reach activities:
   1.  Provide age and developmentally appropriate education and ensure that the member and their family 
        and/or guardians are fully informed about the available community-based options; this may include  
        accompanying them on visits to community-based services; 
   2.  Identify and attempt to address barriers to relocation to a community setting; 
   3.  Provide the member and their family and/or guardians opportunities to meet with other individuals with
        similar diagnoses and shared lived experience, who are living, working, and receiving services in 
        community settings;
   4.  Ensure that the member and their family and/or guardians who may be eligible for supportive housing are
        fully informed about the available options; and
   5.  Identify any specific trainings that facility staff may benefit from to support smooth transitions for
        members to live and work in community settings.
</t>
    </r>
    <r>
      <rPr>
        <b/>
        <i/>
        <u/>
        <sz val="10"/>
        <rFont val="Arial Narrow"/>
        <family val="2"/>
      </rPr>
      <t xml:space="preserve">**For newly admitted members In-Reach activities must begin  within 7 days of admission
</t>
    </r>
    <r>
      <rPr>
        <b/>
        <i/>
        <sz val="10"/>
        <color rgb="FF002060"/>
        <rFont val="Arial Narrow"/>
        <family val="2"/>
      </rPr>
      <t>TCM Manual, Community Inclusion Addendum</t>
    </r>
  </si>
  <si>
    <t>Review documentation for evidence that in-reach activities have been are occuring and ongoing while the member remains in a congregate care seting.</t>
  </si>
  <si>
    <r>
      <rPr>
        <b/>
        <i/>
        <u/>
        <sz val="10"/>
        <rFont val="Arial Narrow"/>
        <family val="2"/>
      </rPr>
      <t xml:space="preserve"> In-Reach Activities:</t>
    </r>
    <r>
      <rPr>
        <b/>
        <i/>
        <sz val="10"/>
        <rFont val="Arial Narrow"/>
        <family val="2"/>
      </rPr>
      <t xml:space="preserve"> </t>
    </r>
    <r>
      <rPr>
        <b/>
        <sz val="10"/>
        <rFont val="Arial Narrow"/>
        <family val="2"/>
      </rPr>
      <t xml:space="preserve"> For members unable or unwilling to continue with the in-reach process or begin transition planning, documentation reflects care manager efforts to address member concerns and arrange for peer-to-peer meetings, when appropriate, and continue to engage the member and their family and/or guardians on a regular basis about the opportunity to transition to a more integrated setting.
</t>
    </r>
    <r>
      <rPr>
        <b/>
        <i/>
        <sz val="10"/>
        <color rgb="FF002060"/>
        <rFont val="Arial Narrow"/>
        <family val="2"/>
      </rPr>
      <t>TCM Manual, Community Inclusion Addendum</t>
    </r>
  </si>
  <si>
    <r>
      <rPr>
        <b/>
        <i/>
        <u/>
        <sz val="10"/>
        <rFont val="Arial Narrow"/>
        <family val="2"/>
      </rPr>
      <t>Transition Activities for Members Under 21:</t>
    </r>
    <r>
      <rPr>
        <b/>
        <sz val="10"/>
        <rFont val="Arial Narrow"/>
        <family val="2"/>
      </rPr>
      <t xml:space="preserve">
Assigned members under 21 residing in a state psychiatric hospital, a PRTF or Residential Treatment Levels II/Program Type, III, and IV as defined in the Department’s Clinical Coverage Policy 8-D-2 (“Residential Treatment Levels”).  Care Managers will be responsible for  facilitating the transition of a member receiving services in an institutional or other select congregate setting to a community setting, while ensuring access to appropriate services and supports. Care Managers will be responsible for planning for effective and timely transition of members to the community and performing the following transition activities:
   1.  Collaborate with the appropriate individuals, specialists, and providers needed to facilitate a smooth
        transition to the community, including but not limited to, facility providers and discharge planners, the
        member’s community-based primary care provider (PCP), education specialists, and other community
        providers and specialists as relevant to the member’s needs;
   2.  Assist the member with selecting a community-based PCP and other clinical and behavioral health
        specialists prior to discharge and actively engage them in the transition planning process;
   3.  Arrange for individualized supports and services that are needed to be in place upon discharge;
   4.  Collaborate with the member and their family and/or guardians to identify and schedule post discharge
        appointments for the critical services necessary to address the member’s specific needs, such as complex
        behavioral health, primary care and medical needs; 
</t>
    </r>
    <r>
      <rPr>
        <b/>
        <i/>
        <sz val="10"/>
        <color rgb="FF002060"/>
        <rFont val="Arial Narrow"/>
        <family val="2"/>
      </rPr>
      <t xml:space="preserve"> TCM Manual, Community Inclusion Addendum</t>
    </r>
  </si>
  <si>
    <t>Review documentation for evidence that transition activities have been are occuring and ongoing during the member's transition into the community.</t>
  </si>
  <si>
    <r>
      <rPr>
        <b/>
        <i/>
        <u/>
        <sz val="10"/>
        <rFont val="Arial Narrow"/>
        <family val="2"/>
      </rPr>
      <t>Transition Activities for Members Under 21 (continued):</t>
    </r>
    <r>
      <rPr>
        <b/>
        <i/>
        <sz val="10"/>
        <rFont val="Arial Narrow"/>
        <family val="2"/>
      </rPr>
      <t xml:space="preserve">
</t>
    </r>
    <r>
      <rPr>
        <b/>
        <sz val="10"/>
        <rFont val="Arial Narrow"/>
        <family val="2"/>
      </rPr>
      <t xml:space="preserve">  5.  Work to identify any specific training needs by receiving providers and/or agencies to ensure a seamless
       transition for the member; 
   6.  Address any barriers to discharge planning to the most integrated setting possible, such as transportation,
        housing, and training for family members and/or guardians prior to discharge; 
   7.  Work with the facility providers to arrange for any post-discharge services, when applicable; 
   8.  Review the discharge plan with the member and their family and/or guardians and facility staff and assist
        the member in obtaining needed prescription on the day of discharge; and
   9.  Convene and engage the member’s Child and Family Team through the entire transition process</t>
    </r>
    <r>
      <rPr>
        <b/>
        <i/>
        <sz val="10"/>
        <rFont val="Arial Narrow"/>
        <family val="2"/>
      </rPr>
      <t xml:space="preserve">.
</t>
    </r>
    <r>
      <rPr>
        <b/>
        <i/>
        <sz val="10"/>
        <color rgb="FF002060"/>
        <rFont val="Arial Narrow"/>
        <family val="2"/>
      </rPr>
      <t xml:space="preserve"> TCM Manual, Community Inclusion Addendum</t>
    </r>
  </si>
  <si>
    <r>
      <rPr>
        <b/>
        <i/>
        <u/>
        <sz val="10"/>
        <rFont val="Arial Narrow"/>
        <family val="2"/>
      </rPr>
      <t>Transition Activities for Adult Members:</t>
    </r>
    <r>
      <rPr>
        <b/>
        <i/>
        <sz val="10"/>
        <rFont val="Arial Narrow"/>
        <family val="2"/>
      </rPr>
      <t xml:space="preserve">
</t>
    </r>
    <r>
      <rPr>
        <b/>
        <sz val="10"/>
        <rFont val="Arial Narrow"/>
        <family val="2"/>
      </rPr>
      <t xml:space="preserve">Adult members admitted to a state psychiatric hospital or an Adult Care Home (ACH) who are eligible for Tailored Care Management and who are not transitioning to supportive housing as part of TCL, are required to be assisted with transition activities by Care Management.  Care Managers will be responsible for planning for effective and timely transition of members to the community and performing the following transition activities:
1.    Ensure that a care manager is assigned to manage the transition;
2.    Have a care manager or care team member visit the member during his/her stay in the institution and be
       present on the day of discharge;
3.    Conduct outreach to the member’s providers;
4.    Obtain a copy of the discharge plan and review the discharge plan with the member and facility staff;
5.    Facilitate clinical handoffs;
6.    Assist the member in obtaining needed medications prior to discharge, ensure an appropriate care team
       member conducts medication reconciliation/management, and support medication adherence;
7.    Prior to discharge from a residential or an inpatient setting, in consultation with the member, facility staff, 
       and the member’s care team, create and implement a 90-day transition plan as an amendment to the
       member’s care plan or ISP that outlines how the member will maintain or access needed services and
       supports, transition to the new care setting, and integrate into his or her community. Development of a 
       90-day transition plan is not required for all ED visits, but may be developed according to the care 
      manager’s discretion;
8.    Facilitate arrangements for and scheduling of transportation, in-home services, and follow-up outpatient
       visits with appropriate providers within a maximum of 7-calendar days, unless required within a shorter time
       frame;
9.    Ensure that the assigned care manager follows up with the member within 48-hours of discharge;
10.  Arrange to visit the member in the new care setting after discharge/transition;
11.  Conduct a care management comprehensive assessment within 30-days of the discharge/transition, or
       update the current assessment; and
12.  Update the member’s care plan or ISP in coordination with the care team within 90-days of the
       discharge/transition.
</t>
    </r>
    <r>
      <rPr>
        <b/>
        <i/>
        <sz val="10"/>
        <color rgb="FF002060"/>
        <rFont val="Arial Narrow"/>
        <family val="2"/>
      </rPr>
      <t>TCM Manual, Community Inclusion Addendum</t>
    </r>
  </si>
  <si>
    <t xml:space="preserve"> </t>
  </si>
  <si>
    <t>COMMENTS: [For Record 21-25]</t>
  </si>
  <si>
    <t>STAFF QUALIFICATIONS WORKSHEET</t>
  </si>
  <si>
    <t>STAFF</t>
  </si>
  <si>
    <t>REVIEW ITEM:</t>
  </si>
  <si>
    <t>1.</t>
  </si>
  <si>
    <r>
      <t xml:space="preserve">Position </t>
    </r>
    <r>
      <rPr>
        <i/>
        <sz val="10"/>
        <rFont val="Arial Narrow"/>
        <family val="2"/>
      </rPr>
      <t>(TCM Provider Manual, Section V: AMH+ and CMA Certification Requirements - Staffing)</t>
    </r>
    <r>
      <rPr>
        <sz val="10"/>
        <rFont val="Arial Narrow"/>
        <family val="2"/>
      </rPr>
      <t xml:space="preserve"> also see the staffing tab</t>
    </r>
  </si>
  <si>
    <t>2.</t>
  </si>
  <si>
    <t>Name</t>
  </si>
  <si>
    <t>3.</t>
  </si>
  <si>
    <t>Date of Hire</t>
  </si>
  <si>
    <t>4.</t>
  </si>
  <si>
    <t>Date:</t>
  </si>
  <si>
    <t>5.</t>
  </si>
  <si>
    <t>6.</t>
  </si>
  <si>
    <t>7.</t>
  </si>
  <si>
    <t>8.</t>
  </si>
  <si>
    <t>9.</t>
  </si>
  <si>
    <t>10.</t>
  </si>
  <si>
    <t>11.</t>
  </si>
  <si>
    <t>12.</t>
  </si>
  <si>
    <t>13.</t>
  </si>
  <si>
    <t>14.</t>
  </si>
  <si>
    <t>15.</t>
  </si>
  <si>
    <t>16.</t>
  </si>
  <si>
    <t>17.</t>
  </si>
  <si>
    <t>18.</t>
  </si>
  <si>
    <r>
      <t>Training in Tailored Care Management Core Modules</t>
    </r>
    <r>
      <rPr>
        <i/>
        <sz val="10"/>
        <rFont val="Arial Narrow"/>
        <family val="2"/>
      </rPr>
      <t xml:space="preserve"> (TCM Provider Manual, Section V: AMH+ and CMA Certification Requirements - Training)</t>
    </r>
    <r>
      <rPr>
        <sz val="10"/>
        <rFont val="Arial Narrow"/>
        <family val="2"/>
      </rPr>
      <t xml:space="preserve"> see the Training Requirements tab for flexibilities)</t>
    </r>
  </si>
  <si>
    <t>Completion of remaining Tailored Care Management Training Curriculum within 6-months  of deployment (TCM Provider Manual, Section V: AMH+ and CMA Certification Requirements - Training) see the Training Requirements tab for flexibilities)</t>
  </si>
  <si>
    <t>20.</t>
  </si>
  <si>
    <t>Innovations waiver care coordinators who transitioned to a care management 
staffing role under Tailored Care Management must complete the remaining trainings within 6 (6) months of launch.</t>
  </si>
  <si>
    <t>21.</t>
  </si>
  <si>
    <t>22.</t>
  </si>
  <si>
    <t>23.</t>
  </si>
  <si>
    <t>Total Met:</t>
  </si>
  <si>
    <t>% Met:</t>
  </si>
  <si>
    <t>Total Not Met:</t>
  </si>
  <si>
    <t>% Not Met:</t>
  </si>
  <si>
    <t>COMMENTS: [For Staff #1 - 10]</t>
  </si>
  <si>
    <t>COMMENTS: [For Staff #11 - 20]</t>
  </si>
  <si>
    <t>COMMENTS: [For Staff #21 - 30]</t>
  </si>
  <si>
    <t>This spreadsheet is used for samples that are based on paid claims.</t>
  </si>
  <si>
    <t>CAUTION:  This worksheet contains PHI and requires the file to be stored in a secure location and encrypted/password protected prior to emailing.</t>
  </si>
  <si>
    <t>TCM Population Key</t>
  </si>
  <si>
    <t>Behavioral Health</t>
  </si>
  <si>
    <t>Innovations/TBI Waiver</t>
  </si>
  <si>
    <t>Record</t>
  </si>
  <si>
    <t>Individual's First Name</t>
  </si>
  <si>
    <t>Individual's Last Name</t>
  </si>
  <si>
    <t>Date of Birth</t>
  </si>
  <si>
    <t>Mbr #</t>
  </si>
  <si>
    <t>TCM Date(s) of Service</t>
  </si>
  <si>
    <t>Child/Adult</t>
  </si>
  <si>
    <t>TCM Population</t>
  </si>
  <si>
    <t>BH Services - List</t>
  </si>
  <si>
    <t>BH Service(s) Provider Name(s)</t>
  </si>
  <si>
    <t>Foster Care-Adoption (Y/N)</t>
  </si>
  <si>
    <t>1915(i) Services - List</t>
  </si>
  <si>
    <t>Community Inclusion - Setting</t>
  </si>
  <si>
    <t>TCL (Y/N)</t>
  </si>
  <si>
    <t>Healthy Opportunities Pilot</t>
  </si>
  <si>
    <t>Inpatient/FBC Admission  &amp; Discharge Date(s)</t>
  </si>
  <si>
    <t>Emergency Room Visit Dates</t>
  </si>
  <si>
    <t>Use this worksheet to list personnel records to be reviewed</t>
  </si>
  <si>
    <t>Date of Documentation</t>
  </si>
  <si>
    <t>Staff Reviewed</t>
  </si>
  <si>
    <t>Staff Title/Position</t>
  </si>
  <si>
    <t>SEE APPENDIX 1: Standard Terms and Conditions for Tailored Plan / LME/MCO Contracts with AMH+ Practices or CMAs for additional resources</t>
  </si>
  <si>
    <t>Six Core Health Home Services:</t>
  </si>
  <si>
    <t>Minimuim required Components of Care Management Comprehensive Assessment:</t>
  </si>
  <si>
    <t>Triggering events prompting CMCA reassessments and Care Plan/ISP updates include:</t>
  </si>
  <si>
    <t>Tools for Care Plan/ISP Development:</t>
  </si>
  <si>
    <t>Minimum required Content of Care Plan or ISP:</t>
  </si>
  <si>
    <t>Additional Individuals in the Multidisciplinary Care Team:</t>
  </si>
  <si>
    <t>Individual and Family Supports Activities:</t>
  </si>
  <si>
    <t>Unmet Health-Related Resource Needs:</t>
  </si>
  <si>
    <t>Twenty-four-Hour Coverage:</t>
  </si>
  <si>
    <t>Transitional Care Management Activities:</t>
  </si>
  <si>
    <r>
      <rPr>
        <u/>
        <sz val="11"/>
        <color theme="1"/>
        <rFont val="Calibri"/>
        <family val="2"/>
        <scheme val="minor"/>
      </rPr>
      <t>1.  Comprehensive care management</t>
    </r>
    <r>
      <rPr>
        <sz val="11"/>
        <color theme="1"/>
        <rFont val="Calibri"/>
        <family val="2"/>
        <scheme val="minor"/>
      </rPr>
      <t>, including
•  Completion of care management comprehensive assessments and care plan/ISP
•  Phone call or in-person meeting focused on chronic care management (e.g., management of multiple chronic conditions)</t>
    </r>
  </si>
  <si>
    <t>• Immediate care needs;
• Current services and providers across all health needs;
• Functional needs, accessibility needs, strengths, and goals;</t>
  </si>
  <si>
    <t>• Inpatient hospitalization for any reason;
• Two emergency department (ED) visits since the last care management comprehensive assessment (including reassessment);</t>
  </si>
  <si>
    <t>• Care plans and ISPs must incorporate the results of the CMCA, including unmet health-related resource need questions;</t>
  </si>
  <si>
    <t>• Names and contact information of key providers, care team members, family members, the County Child Welfare Worker (for Members in foster care/adoption assistance and former foster youth), and others chosen by the member to be involved in planning and service delivery;</t>
  </si>
  <si>
    <t>• Caregiver(s)/legal guardians/foster parents/biological parents/adoptive parents/kinship caregivers (as applicable or appropriate);
• Supervising care manager;</t>
  </si>
  <si>
    <t>• Educate the member in self-management;
• Educate and provide guidance on self-advocacy to the member, family members, and support members;</t>
  </si>
  <si>
    <t>The AMH+ practice or CMA must ensure that Tailored Care Management addresses unmet health-related resource needs by performing the following activities at a minimum:</t>
  </si>
  <si>
    <t>This requirement includes the ability to (1) share information such as care plans and psychiatric advance directives, and (2) coordinate care to place the member in the appropriate setting during urgent and emergent events. In their role as Tailored Care Management entities, AMH+ practices and CMAs are not required to provide first responder crisis response in the event that a member receiving Tailored Care Management has an emergency medical condition or a behavioral health crisis.</t>
  </si>
  <si>
    <t>• Ensure that a care manager is assigned to manage the transition;
• Have a care manager or care team member visit the member during his/her stay in the institution and be present on the day of discharge;
• Conduct outreach to the member’s providers;
• Obtain a copy of the discharge plan and review the discharge plan with the member and facility staff;
• Facilitate clinical handoffs;</t>
  </si>
  <si>
    <r>
      <rPr>
        <u/>
        <sz val="11"/>
        <color theme="1"/>
        <rFont val="Calibri"/>
        <family val="2"/>
        <scheme val="minor"/>
      </rPr>
      <t>2.  Care coordination</t>
    </r>
    <r>
      <rPr>
        <sz val="11"/>
        <color theme="1"/>
        <rFont val="Calibri"/>
        <family val="2"/>
        <scheme val="minor"/>
      </rPr>
      <t>, including
•  Working with the member on coordination across settings of care and services (e.g., appointment/wellness reminders and social services coordination/referrals)
•  Assistance in scheduling and preparing members for appointments (e.g., phone call to provide a reminder and help arrange transportation)</t>
    </r>
  </si>
  <si>
    <t>• Other state or local services currently used;
• Current and past mental health and substance use status and/or disorders, including tobacco use disorders;</t>
  </si>
  <si>
    <t>• An involuntary treatment episode;
• Use of behavioral health crisis services;
• Arrest or other involvement with law enforcement/the criminal justice system, including the Division of Juvenile Justice;</t>
  </si>
  <si>
    <t>• Claims analysis and risk scoring;
• Any available medical records;</t>
  </si>
  <si>
    <t>• Measurable goals;
• Clinical needs, including any behavioral health, I/DD-related, TBI-related, or dental needs; Inclusive of tobacco use.</t>
  </si>
  <si>
    <t>• Care manager extenders (e.g., community navigators, community health workers, individuals with lived experience with an I/DD or a TBI, parents or guardians of an individual with an I/DD or a TBI or a behavioral health condition)</t>
  </si>
  <si>
    <t>• Connect the member and caregivers to education and training to help the member improve function, develop socialization and adaptive skills, and navigate the service system;</t>
  </si>
  <si>
    <t>i. Provide referral, information, and assistance in obtaining and maintaining community-based resources and social support services, including:
1. Disability benefits;
2. Food and income supports;</t>
  </si>
  <si>
    <t>• Assist the member in obtaining needed medications prior to discharge, ensure an appropriate care team member conducts medication reconciliation/management, and support medication adherence;</t>
  </si>
  <si>
    <r>
      <rPr>
        <u/>
        <sz val="11"/>
        <color theme="1"/>
        <rFont val="Calibri"/>
        <family val="2"/>
        <scheme val="minor"/>
      </rPr>
      <t>3.  Health promotion</t>
    </r>
    <r>
      <rPr>
        <sz val="11"/>
        <color theme="1"/>
        <rFont val="Calibri"/>
        <family val="2"/>
        <scheme val="minor"/>
      </rPr>
      <t>, including
•  Providing education on members’ chronic conditions
•  Teaching self-management skills and sharing self-help recovery resources
•  Providing education on common environmental risk factors including but not limited to the health effects of exposure to second- and third-hand tobacco smoke and e-cigarette aerosols and liquids and their effects on family and children</t>
    </r>
  </si>
  <si>
    <t>• Physical health conditions, including dental conditions;
• Detailed medication history – a list of all medicines, including over-the-counter medication and medication that has been prescribed, dispensed, or administered – and known allergies;
• Physical, intellectual, or developmental disabilities;
• Advance directives, including psychiatric advance directives;
• Available informal, caregiver, or social supports;
• Standardized unmet health-related resource need questions (to be provided by the Department) covering four priority domains:
       o Housing instability;
       o Transportation insecurity;
       o Food insecurity; and
       o Interpersonal violence/toxic stress;</t>
  </si>
  <si>
    <t>• Becoming pregnant and/or giving birth;
• A change in member circumstances that requires an increased need for care, a decreased need for care, transition into or out of an institution, or loss of a family/friend caretaker, or any other circumstance the plan deems to be a change in circumstance;
• Loss of housing; and
•Change in foster care placement or living arrangement (including aging out of the child 
welfare system.</t>
  </si>
  <si>
    <t>• Screening and/or level of care determination tools, including the following, as appropriate, unless modified by DHHS:
• LOCUS and CALOCUS;
• CANS;
• ANSA;
• ASAM criteria;</t>
  </si>
  <si>
    <t>• Interventions including addressing medication monitoring, including adherence;
• Intended outcomes;
• Social, educational, and other services needed by the member;
• Strategies to increase social interaction, employment, and community integration;</t>
  </si>
  <si>
    <t xml:space="preserve">     o Parent/guardian cannot serve as an extender for their own family member. The Department will provide additional guidance on additional trainings required for individuals with lived experience and parents/guardians to prepare them to perform the duties of an extender.</t>
  </si>
  <si>
    <t>• Provide information and connections to needed services and supports including but not limited to self-help services, peer support services, and respite services;
• Provide information to the member, family members, and support members about the member’s rights, protections, and responsibilities, including the right to change providers, the grievance and complaint resolution process, and fair hearing processes;
 • Promote wellness and prevention programs;</t>
  </si>
  <si>
    <t>3. Housing;
4. Transportation;
5. Employment services;
6. Education;
7. Financial literacy programs;
8. Child welfare services;</t>
  </si>
  <si>
    <r>
      <rPr>
        <b/>
        <sz val="11"/>
        <color theme="1"/>
        <rFont val="Calibri"/>
        <family val="2"/>
        <scheme val="minor"/>
      </rPr>
      <t xml:space="preserve">Transitions for Special Populations. </t>
    </r>
    <r>
      <rPr>
        <sz val="11"/>
        <color theme="1"/>
        <rFont val="Calibri"/>
        <family val="2"/>
        <scheme val="minor"/>
      </rPr>
      <t>AMH+ practices and CMAs will also be responsible for additional transition-related responsibilities for the following members: 
• Adults with SMI who are transitioning out of adult care homes who are not subject to the Medicaid Institution for Mental Disease (IMD) exclusion and who are not transitioning into permanent supportive housing; and 
• Children and youth (up to age 21) transitioning out of state psychiatric hospitals, psychiatric residential treatment facilities (PRTFs), and residential treatment levels II-IV and who are not transitioning into permanent supportive housing.</t>
    </r>
  </si>
  <si>
    <r>
      <rPr>
        <u/>
        <sz val="11"/>
        <color theme="1"/>
        <rFont val="Calibri"/>
        <family val="2"/>
        <scheme val="minor"/>
      </rPr>
      <t>4.  Comprehensive transitional care/follow-up</t>
    </r>
    <r>
      <rPr>
        <sz val="11"/>
        <color theme="1"/>
        <rFont val="Calibri"/>
        <family val="2"/>
        <scheme val="minor"/>
      </rPr>
      <t>, including
•  Visiting the member during the member’s stay in the institution and be present on the day of discharge
•  Reviewing the discharge plan with the member and facility staff
•  Referring and assisting members in accessing needed social services and supports identified as part of the transitional care management process, including access to 
housing
•  Developing a 90-day post-discharge transition plan prior to discharge from residential or inpatient settings, in consultation with the member, facility staff, and the member’s care team</t>
    </r>
  </si>
  <si>
    <t>• Any other ongoing conditions that require a course of treatment or regular care monitoring;
• For adults only, exposure to adverse childhood experiences (ACEs) or other trauma;
• Risks to the health, well-being, and safety of the member and others (including sexual activity and potential abuse/exploitation, or exposure to second hand smoke/aerosols and other substances);
• Cultural considerations (ethnicity, religion, language, reading level, health literacy, etc.);
• Employment/community involvement;
• Education (including individualized education plan and lifelong learning activities);</t>
  </si>
  <si>
    <r>
      <rPr>
        <b/>
        <sz val="11"/>
        <color theme="1"/>
        <rFont val="Calibri"/>
        <family val="2"/>
        <scheme val="minor"/>
      </rPr>
      <t>Updates to the Care Plan or ISP:</t>
    </r>
    <r>
      <rPr>
        <sz val="11"/>
        <color theme="1"/>
        <rFont val="Calibri"/>
        <family val="2"/>
        <scheme val="minor"/>
      </rPr>
      <t xml:space="preserve"> The AMH+ or CMA will be required to ensure that each care plan or ISP is regularly, comprehensively updated, incorporating input from the member and members of the care team, as part of ongoing care management: 
• At minimum every 12 months; 
• When the member’s circumstances or needs change significantly; 
• At the member’s request;
 • Within 30 days of care management comprehensive (re)assessment; </t>
    </r>
  </si>
  <si>
    <t>• For Innovations waiver enrollees: SIS; and
• For TBI waiver enrollees: Rancho Los Amigos Levels of Cognitive Functioning Scale (as applicable).</t>
  </si>
  <si>
    <t>• An emergency/natural disaster/crisis plan;
• Strategies to mitigate risks to the health, well-being, and safety of the members and others;
• Information about advance directives, including psychiatric advance directives, as appropriate;</t>
  </si>
  <si>
    <r>
      <t xml:space="preserve">• Certified peer support specialist employed by the AMH+, CMA, or CIN or Other Partner, as applicable;
     o </t>
    </r>
    <r>
      <rPr>
        <i/>
        <sz val="11"/>
        <color theme="1"/>
        <rFont val="Calibri"/>
        <family val="2"/>
        <scheme val="minor"/>
      </rPr>
      <t>Certified peer support specialists may either provide peer support services under Clinical Coverage Policy 8G or 
act as a care manager extender.</t>
    </r>
  </si>
  <si>
    <r>
      <t xml:space="preserve"> • Provide information on establishing advance directives, including psychiatric advance directives as appropriate, and guardianship options/alternatives, as appropriate;
 • Connect members and family members to resources that support maintaining 
employment, community integration, and success in school, as appropriate; and
       o  </t>
    </r>
    <r>
      <rPr>
        <i/>
        <sz val="11"/>
        <color theme="1"/>
        <rFont val="Calibri"/>
        <family val="2"/>
        <scheme val="minor"/>
      </rPr>
      <t>For high-risk pregnant women, inquiring about broader family needs, 
           offering guidance on family planning, and beginning discussions about the 
           potential for an Infant Plan of Safe Care.</t>
    </r>
  </si>
  <si>
    <t>9. After-school programs;
10. Rehabilitative services;
11. Domestic violence services;
12. Legal services;
13. Services for justice-involved populations; and
14. Other services that help individuals achieve their highest level of function 
and independence</t>
  </si>
  <si>
    <t>• For individuals with an I/DD or a TBI, the elements of transitional care management should also take place in the following “life transitions”:
(i) a member is transitioning out of school-related services ; 
(ii) a member experiences life changes such as with employment, retirement, or other life events; 
(iii) a member has experienced the loss of or change in primary caregiver; or 
(iv) a member is transitioning out of foster care</t>
  </si>
  <si>
    <r>
      <rPr>
        <u/>
        <sz val="11"/>
        <color theme="1"/>
        <rFont val="Calibri"/>
        <family val="2"/>
        <scheme val="minor"/>
      </rPr>
      <t>5.  Individual &amp; family support</t>
    </r>
    <r>
      <rPr>
        <sz val="11"/>
        <color theme="1"/>
        <rFont val="Calibri"/>
        <family val="2"/>
        <scheme val="minor"/>
      </rPr>
      <t>, including
•  Providing education and guidance on self-advocacy to the member, family members, and support members
•  Connecting the member and parents/other family members/caregivers to education and training to help the member improve function, develop socialization and adaptive skills, and navigate the service system
•  Providing information to the member, family members, and support members about the member’s rights, protections, and responsibilities, including the right to change providers, the grievance and complaint resolution process, and fair hearing processes</t>
    </r>
  </si>
  <si>
    <t>• Justice system involvement (adults) or juvenile justice involvement and/or expulsions or exclusions from school (children and adolescents);
• Risk factors that indicate an imminent need for LTSS;
• The caregiver’s strengths and needs;
• Upcoming life transitions (changing schools, changing employment, moving, etc.);
• Self-management and planning skills;
• Receipt of and eligibility for entitlement benefits;
• For members with an I/DD or a TBI:
        o Financial resources and money management;
        o Alternative guardianship arrangements, as appropriate;</t>
  </si>
  <si>
    <t>• Following a change in the member’s foster care placement living arrangement or (as appropriate; and/or 
• After triggering events (see above).</t>
  </si>
  <si>
    <t>• For Innovations and TBI waiver enrollees, ISPs developed prior to Tailored Plan launch will continue to serve as the ISP under Tailored Care Management in Year 1 of Tailored Plan operation. 
• For members who may obtain a waiver slot after Tailored Plan launch, requirements are laid out in the Tailored Plan RFA.</t>
  </si>
  <si>
    <t>• A life transitions plan to address instances where the member is changing schools, experiencing a change in caregiver/natural supports, changing employment, moving or entering another life transition; and
• Strategies to improve self-management and planning skills.
• For members with I/DD, TBI, or SED, the ISP should also include caregiver supports, including connection to respite services, as necessary.
• Information on the member’s foster care permanency planning goals (as applicable).</t>
  </si>
  <si>
    <r>
      <rPr>
        <b/>
        <sz val="11"/>
        <color theme="1"/>
        <rFont val="Calibri"/>
        <family val="2"/>
        <scheme val="minor"/>
      </rPr>
      <t>• NOTE</t>
    </r>
    <r>
      <rPr>
        <sz val="11"/>
        <color theme="1"/>
        <rFont val="Calibri"/>
        <family val="2"/>
        <scheme val="minor"/>
      </rPr>
      <t>:  A Certified Peer Support Specialist serving as an extender who is completing Tailored Care Management contacts for a member cannot also bill for Peer Support Services provided under Clinical Coverage Policy No. 8G for the same member. In other words, for a single member, a Certified Peer Support Specialist can either conduct Tailored Care Management contacts or provide Peer Support Services under Clinical Coverage Policy No. 8G, but not both.</t>
    </r>
  </si>
  <si>
    <r>
      <rPr>
        <b/>
        <sz val="11"/>
        <color theme="1"/>
        <rFont val="Calibri"/>
        <family val="2"/>
        <scheme val="minor"/>
      </rPr>
      <t xml:space="preserve">Provide referral, information, and assistance in connecting members to programs and resources that can assist in:
</t>
    </r>
    <r>
      <rPr>
        <sz val="11"/>
        <color theme="1"/>
        <rFont val="Calibri"/>
        <family val="2"/>
        <scheme val="minor"/>
      </rPr>
      <t xml:space="preserve">1. Securing employment;
2. Supported employment (such as through the Individual Placement and 
Support - Supported Employment (IPS-SE) program);
3. Volunteer opportunities;
4. Vocational rehabilitation and training; or
5. Other types of productive activity that support community integration, as 
appropriate.
</t>
    </r>
  </si>
  <si>
    <r>
      <rPr>
        <b/>
        <sz val="11"/>
        <color theme="1"/>
        <rFont val="Calibri"/>
        <family val="2"/>
        <scheme val="minor"/>
      </rPr>
      <t>Diversion.</t>
    </r>
    <r>
      <rPr>
        <sz val="11"/>
        <color theme="1"/>
        <rFont val="Calibri"/>
        <family val="2"/>
        <scheme val="minor"/>
      </rPr>
      <t xml:space="preserve"> AMH+ practices and CMAs must assume primary responsibility for identifying members who are at risk of entry into an institutional setting, such as an ICF-IID, psychiatric hospital, or psychiatric residential treatment facility, and performing diversion activities. Diversion activities must include:
• Screening and assessing the member for eligibility for community-based services;
• Educating the member on the choice to remain in the community and the services that would be available;
• Facilitating referrals and linkages to community support services for assistance;
• Determining whether the member is eligible for supported housing, if needed; and
• Developing a Community Integration Plan that clearly documents that the member’s decision to remain in the community was based on informed choice, and the degree to which the member’s decision has been implemented.</t>
    </r>
  </si>
  <si>
    <r>
      <rPr>
        <u/>
        <sz val="11"/>
        <color theme="1"/>
        <rFont val="Calibri"/>
        <family val="2"/>
        <scheme val="minor"/>
      </rPr>
      <t>6.   Referral to community &amp; social support services</t>
    </r>
    <r>
      <rPr>
        <sz val="11"/>
        <color theme="1"/>
        <rFont val="Calibri"/>
        <family val="2"/>
        <scheme val="minor"/>
      </rPr>
      <t>, including
•  Providing referral, information, and assistance and follow-up in obtaining and maintaining 
community-based resources and social support services
•  Providing comprehensive assistance securing key health-related services (e.g., filling out and submitting applications)</t>
    </r>
  </si>
  <si>
    <r>
      <t xml:space="preserve">• For children ages zero up to three, incorporate questions related to Early Intervention (EI) services for children, including:
</t>
    </r>
    <r>
      <rPr>
        <sz val="11"/>
        <color theme="1"/>
        <rFont val="Calibri"/>
        <family val="2"/>
        <scheme val="minor"/>
      </rPr>
      <t>o Whether the child is receiving EI services;
o The child’s current EI services;</t>
    </r>
    <r>
      <rPr>
        <b/>
        <sz val="11"/>
        <color theme="1"/>
        <rFont val="Calibri"/>
        <family val="2"/>
        <scheme val="minor"/>
      </rPr>
      <t xml:space="preserve">
</t>
    </r>
    <r>
      <rPr>
        <sz val="11"/>
        <color theme="1"/>
        <rFont val="Calibri"/>
        <family val="2"/>
        <scheme val="minor"/>
      </rPr>
      <t>o Frequency of EI services provided;</t>
    </r>
    <r>
      <rPr>
        <b/>
        <sz val="11"/>
        <color theme="1"/>
        <rFont val="Calibri"/>
        <family val="2"/>
        <scheme val="minor"/>
      </rPr>
      <t xml:space="preserve">
</t>
    </r>
    <r>
      <rPr>
        <sz val="11"/>
        <color theme="1"/>
        <rFont val="Calibri"/>
        <family val="2"/>
        <scheme val="minor"/>
      </rPr>
      <t>o Which local Children’s Developmental Service Agency (CDSA) or subcontracted agency is providing the services; and</t>
    </r>
    <r>
      <rPr>
        <b/>
        <sz val="11"/>
        <color theme="1"/>
        <rFont val="Calibri"/>
        <family val="2"/>
        <scheme val="minor"/>
      </rPr>
      <t xml:space="preserve">
</t>
    </r>
    <r>
      <rPr>
        <sz val="11"/>
        <color theme="1"/>
        <rFont val="Calibri"/>
        <family val="2"/>
        <scheme val="minor"/>
      </rPr>
      <t>o Contact information for the CDSA service coordinator; and</t>
    </r>
  </si>
  <si>
    <t>For members in the Innovations or TBI waivers, the AMH+ practice or CMA must align the timing of completing the care management comprehensive assessment and ISP with the annual ISP update (assessment to inform revised ISP).</t>
  </si>
  <si>
    <t>• Primary care provider;
• Behavioral health provider(s);
• I/DD and/or TBI providers, as applicable;
• Other specialists;
• Nutritionists;
• Pharmacists and pharmacy techs;</t>
  </si>
  <si>
    <t>• For children ages three up to 21 with a mental health disorder and/or SUD, including members with a dual I/DD and mental health diagnosis, incorporate a strengths assessment process that promotes the identification of the functional strengths of each youth, family, and community.
• For Innovations waiver members, results of the Supports Intensity Scale (SIS) are used to aid in completion of the CMCA.
• For Members in foster care/adoption assistance and former foster youth, permanency planning goals.</t>
  </si>
  <si>
    <t>The AMH+ practice or CMA does not need to complete a new care plan or ISP for members with an active care plan or ISP in the previous 12 months that meets all Tailored Care Management requirements.</t>
  </si>
  <si>
    <t>• The member’s obstetrician/gynecologist (for pregnant women)
• In-reach and transition staff, as applicable
• County Child Welfare Worker and guardian ad litem (for members in foster care/adoption 
assistance); and
• Other providers and individuals, as determined by the care manager and member</t>
  </si>
  <si>
    <t>Links to Resources</t>
  </si>
  <si>
    <r>
      <rPr>
        <b/>
        <sz val="11"/>
        <color rgb="FFFF0000"/>
        <rFont val="Calibri"/>
        <family val="2"/>
        <scheme val="minor"/>
      </rPr>
      <t>Provider Manual Tailored Care Management July 14, 2023</t>
    </r>
    <r>
      <rPr>
        <sz val="11"/>
        <color theme="1"/>
        <rFont val="Calibri"/>
        <family val="2"/>
        <scheme val="minor"/>
      </rPr>
      <t xml:space="preserve"> - https://medicaid.ncdhhs.gov/tailored-care-management-provider-manual/download?attachment</t>
    </r>
  </si>
  <si>
    <r>
      <rPr>
        <b/>
        <sz val="11"/>
        <color rgb="FFFF0000"/>
        <rFont val="Calibri"/>
        <family val="2"/>
        <scheme val="minor"/>
      </rPr>
      <t>Tailored Care Management Program Updates June 13, 2023</t>
    </r>
    <r>
      <rPr>
        <sz val="11"/>
        <color theme="1"/>
        <rFont val="Calibri"/>
        <family val="2"/>
        <scheme val="minor"/>
      </rPr>
      <t xml:space="preserve"> https://medicaid.ncdhhs.gov/tailored-care-management-program-updates-20230613/download?attachment</t>
    </r>
  </si>
  <si>
    <r>
      <rPr>
        <b/>
        <sz val="11"/>
        <color rgb="FFFF0000"/>
        <rFont val="Calibri"/>
        <family val="2"/>
        <scheme val="minor"/>
      </rPr>
      <t>Tailored Care Management Program Updates April 26, 2023</t>
    </r>
    <r>
      <rPr>
        <sz val="11"/>
        <color theme="1"/>
        <rFont val="Calibri"/>
        <family val="2"/>
        <scheme val="minor"/>
      </rPr>
      <t xml:space="preserve"> https://medicaid.ncdhhs.gov/tailored-care-management-temporary-flexibilities-and-program-changes/download?attachment</t>
    </r>
  </si>
  <si>
    <r>
      <rPr>
        <b/>
        <sz val="11"/>
        <color rgb="FFFF0000"/>
        <rFont val="Calibri"/>
        <family val="2"/>
        <scheme val="minor"/>
      </rPr>
      <t xml:space="preserve">Tailored Care Management Program Updates - Update 05/29/2023 </t>
    </r>
    <r>
      <rPr>
        <sz val="11"/>
        <color theme="1"/>
        <rFont val="Calibri"/>
        <family val="2"/>
        <scheme val="minor"/>
      </rPr>
      <t>- https://medicaid.ncdhhs.gov/tcm-flexibilities-and-program-updates20230531/download?attachment</t>
    </r>
  </si>
  <si>
    <r>
      <rPr>
        <b/>
        <sz val="11"/>
        <color rgb="FFFF0000"/>
        <rFont val="Calibri"/>
        <family val="2"/>
        <scheme val="minor"/>
      </rPr>
      <t>Behavioral Health and Intellectual/Developmental Disability Tailored Plan Tailored Care Management Provider Manual: Community Inclusion Addendum</t>
    </r>
    <r>
      <rPr>
        <sz val="11"/>
        <color theme="1"/>
        <rFont val="Calibri"/>
        <family val="2"/>
        <scheme val="minor"/>
      </rPr>
      <t xml:space="preserve"> https://medicaid.ncdhhs.gov/tailored-cm-provider-manual-community-inclusion-addendum/download?attachment</t>
    </r>
  </si>
  <si>
    <r>
      <rPr>
        <b/>
        <sz val="16"/>
        <color rgb="FFC00000"/>
        <rFont val="Calibri"/>
        <family val="2"/>
        <scheme val="minor"/>
      </rPr>
      <t xml:space="preserve">Source: Tailored Care Management Provider Manual
</t>
    </r>
    <r>
      <rPr>
        <b/>
        <i/>
        <sz val="16"/>
        <color rgb="FFC00000"/>
        <rFont val="Calibri"/>
        <family val="2"/>
        <scheme val="minor"/>
      </rPr>
      <t>Please visit the DHB Tailored Care Management webiste for the most up to date TCM Provider Manual</t>
    </r>
    <r>
      <rPr>
        <b/>
        <sz val="16"/>
        <color rgb="FFC00000"/>
        <rFont val="Calibri"/>
        <family val="2"/>
        <scheme val="minor"/>
      </rPr>
      <t xml:space="preserve">
</t>
    </r>
    <r>
      <rPr>
        <b/>
        <sz val="16"/>
        <color theme="1"/>
        <rFont val="Calibri"/>
        <family val="2"/>
        <scheme val="minor"/>
      </rPr>
      <t xml:space="preserve">https://medicaid.ncdhhs.gov/tailored-care-management#ProviderResources-2441
</t>
    </r>
  </si>
  <si>
    <t xml:space="preserve">Minimum Care Management Staff Qualifications: </t>
  </si>
  <si>
    <t>Supervisor Duties:</t>
  </si>
  <si>
    <t>• Care managers serving all members must have the following minimum qualifications:</t>
  </si>
  <si>
    <t>• Each care manager must be supervised by a supervising care manager. One supervising care manager must not oversee more than eight (8) care managers.</t>
  </si>
  <si>
    <r>
      <t xml:space="preserve">o Meet North Carolina’s definition of a Qualified Professional per </t>
    </r>
    <r>
      <rPr>
        <b/>
        <sz val="11"/>
        <color theme="1"/>
        <rFont val="Calibri"/>
        <family val="2"/>
        <scheme val="minor"/>
      </rPr>
      <t>10A-NCAC 27G .0104:</t>
    </r>
  </si>
  <si>
    <r>
      <t xml:space="preserve">a)  an individual who holds a license, provisional license, certificate, registration or permit issued by the governing board regulating a human service profession, except a registered nurse who is licensed to practice in the State of North Carolina by the North Carolina Board of Nursing who also has four years of full-time accumulated experience in mh/dd/sa with the population served; </t>
    </r>
    <r>
      <rPr>
        <b/>
        <sz val="11"/>
        <color theme="1"/>
        <rFont val="Calibri"/>
        <family val="2"/>
        <scheme val="minor"/>
      </rPr>
      <t>or</t>
    </r>
  </si>
  <si>
    <t>• Supervisors must not carry a member caseload and must provide coverage for care manager vacation, sick leave, and staff turnovers.</t>
  </si>
  <si>
    <r>
      <t xml:space="preserve">b)  a graduate of a college or university with a Masters degree in a human service field and has one year of full-time, post-graduate degree accumulated mh/dd/sa experience with the population served, or a substance abuse professional who has one year of full-time, post_x0002_graduate degree accumulated supervised experience in alcoholism and drug abuse counseling; </t>
    </r>
    <r>
      <rPr>
        <b/>
        <sz val="11"/>
        <color theme="1"/>
        <rFont val="Calibri"/>
        <family val="2"/>
        <scheme val="minor"/>
      </rPr>
      <t>or</t>
    </r>
  </si>
  <si>
    <t>• Supervisors must review all Tailored Care Management care plans and Individual Support Plans (ISPs) and provide guidance to care managers on how to meet members’ needs.</t>
  </si>
  <si>
    <r>
      <t xml:space="preserve">c)  a graduate of a college or university with a bachelor's degree in a human service field and has two years of full-time, post-bachelor's degree accumulated mh/dd/sa experience with the population served, or a substance abuse professional who has two years of full-time, post-bachelor's degree accumulated supervised experience in alcoholism and drug abuse counseling; </t>
    </r>
    <r>
      <rPr>
        <b/>
        <sz val="11"/>
        <color theme="1"/>
        <rFont val="Calibri"/>
        <family val="2"/>
        <scheme val="minor"/>
      </rPr>
      <t>or</t>
    </r>
  </si>
  <si>
    <t>d) a graduate of a college or university with a bachelor's degree in a field other than human services and has four years of full-time, post-bachelor's degree accumulated mh/dd/sa experience with the population served, or a substance abuse professional who has four years of full-time, post-bachelor's degree accumulated supervised experience in alcoholism and drug abuse counseling.</t>
  </si>
  <si>
    <t>and</t>
  </si>
  <si>
    <t>Care Manager Extenders:</t>
  </si>
  <si>
    <t>o For care managers serving members with LTSS needs: two years of prior LTSS and/or HCBS coordination, care delivery monitoring, and care management experience. (This experience may be concurrent with the years of experience required to become a Qualified Professional.)</t>
  </si>
  <si>
    <t>• Care manager extenders cannot work for the same organization where they receive services.</t>
  </si>
  <si>
    <t>• The care manager and supervising care manager must ensure that all services are well_x0002_coordinated, including functions delegated to extenders</t>
  </si>
  <si>
    <t>• Supervising care managers serving members with behavioral health conditions must have the following minimum qualifications:</t>
  </si>
  <si>
    <r>
      <t xml:space="preserve">o A license, provisional license, certificate, registration or permit issued by the governing board regulating a human service profession (including Licensed Clinical Social Worker (LCSW), Licensed Marriage and Family Therapist (LMFT), Licensed Clinical Addiction Specialist (LCAS), Licensed Clinical Mental Health Counselor (LCMHC), Licensed Psychological Associate (LPA), or a Registered Nurse (RN) license issued by the North Carolina Board of Nursing; </t>
    </r>
    <r>
      <rPr>
        <b/>
        <i/>
        <u/>
        <sz val="11"/>
        <color theme="1"/>
        <rFont val="Calibri"/>
        <family val="2"/>
        <scheme val="minor"/>
      </rPr>
      <t>and</t>
    </r>
  </si>
  <si>
    <t xml:space="preserve">• When using an extender, the care manager should direct the extender’s care management functions and ensure that the extender is only charged with responsibilities within the below categories.  </t>
  </si>
  <si>
    <t>o Three years of experience providing care management, case management, or care coordination to the population being served.</t>
  </si>
  <si>
    <t>• When an extender performs one of the functions listed below, it may count as a Tailored Care Management contact if phone or video and audio or in-person contact with the member is made:</t>
  </si>
  <si>
    <t>• Supervising care managers serving members with an I/DD or a TBI must have one of the following minimum qualifications:</t>
  </si>
  <si>
    <t>o Performing general outreach, engagement, and follow-up with members;</t>
  </si>
  <si>
    <r>
      <t xml:space="preserve">o A bachelor’s degree </t>
    </r>
    <r>
      <rPr>
        <b/>
        <i/>
        <u/>
        <sz val="11"/>
        <color theme="1"/>
        <rFont val="Calibri"/>
        <family val="2"/>
        <scheme val="minor"/>
      </rPr>
      <t>and</t>
    </r>
  </si>
  <si>
    <t>o Coordinating services/appointments (e.g., appointment/wellness reminders, arranging transportation);</t>
  </si>
  <si>
    <r>
      <t xml:space="preserve">o Five years of experience providing care management, case management, or care coordination to complex individuals with I/DD or TBI; </t>
    </r>
    <r>
      <rPr>
        <b/>
        <u/>
        <sz val="11"/>
        <color theme="1"/>
        <rFont val="Calibri"/>
        <family val="2"/>
        <scheme val="minor"/>
      </rPr>
      <t>or</t>
    </r>
  </si>
  <si>
    <t>o Engaging in health promotion activities (as defined in the Tailored Care Management Provider Manual) and
    knowledge sharing;</t>
  </si>
  <si>
    <r>
      <t xml:space="preserve">o A master’s degree in a human services field </t>
    </r>
    <r>
      <rPr>
        <b/>
        <i/>
        <u/>
        <sz val="11"/>
        <color theme="1"/>
        <rFont val="Calibri"/>
        <family val="2"/>
        <scheme val="minor"/>
      </rPr>
      <t>and</t>
    </r>
  </si>
  <si>
    <t>o Three years of experience providing care management, case management, or care coordination to complex individuals with an I/DD or a TBI.</t>
  </si>
  <si>
    <t>o Sharing information with the care manager and other members of the care team on the member’s 
    circumstances;</t>
  </si>
  <si>
    <t>• Care manager extenders must have the following qualifications:</t>
  </si>
  <si>
    <t>o Providing and tracking referrals and providing information and assistance in 
obtaining and maintaining community-based resources and social support services;
o Participating in case conferences;
o Support the care manager in assessing and addressing unmet health-related resource 
   needs.</t>
  </si>
  <si>
    <r>
      <t xml:space="preserve">o At least 18 years of age; </t>
    </r>
    <r>
      <rPr>
        <b/>
        <i/>
        <u/>
        <sz val="11"/>
        <color theme="1"/>
        <rFont val="Calibri"/>
        <family val="2"/>
        <scheme val="minor"/>
      </rPr>
      <t>and</t>
    </r>
  </si>
  <si>
    <r>
      <t xml:space="preserve">o A high school diploma or equivalent; </t>
    </r>
    <r>
      <rPr>
        <b/>
        <i/>
        <u/>
        <sz val="11"/>
        <color theme="1"/>
        <rFont val="Calibri"/>
        <family val="2"/>
        <scheme val="minor"/>
      </rPr>
      <t>and</t>
    </r>
  </si>
  <si>
    <t>o Meet one of the following requirements:</t>
  </si>
  <si>
    <r>
      <t xml:space="preserve">a. Be a person with lived experience with an I/DD or a TBI with demonstrated knowledge of and direct personal experience navigating the North Carolina Medicaid delivery system; </t>
    </r>
    <r>
      <rPr>
        <b/>
        <u/>
        <sz val="11"/>
        <color theme="1"/>
        <rFont val="Calibri"/>
        <family val="2"/>
        <scheme val="minor"/>
      </rPr>
      <t>or</t>
    </r>
  </si>
  <si>
    <r>
      <t xml:space="preserve">b. Be a person with lived experience with a behavioral health condition who is a Certified Peer Support Specialist; </t>
    </r>
    <r>
      <rPr>
        <b/>
        <u/>
        <sz val="11"/>
        <color theme="1"/>
        <rFont val="Calibri"/>
        <family val="2"/>
        <scheme val="minor"/>
      </rPr>
      <t>or</t>
    </r>
  </si>
  <si>
    <r>
      <t xml:space="preserve">c. A parent or guardian of an individual with an I/DD or a TBI or a behavioral health condition and has at least two years of direct experience providing care for and navigating the Medicaid delivery system on behalf of that individual (note that a parent/guardian cannot serve as an extender for their family member); </t>
    </r>
    <r>
      <rPr>
        <b/>
        <u/>
        <sz val="11"/>
        <color theme="1"/>
        <rFont val="Calibri"/>
        <family val="2"/>
        <scheme val="minor"/>
      </rPr>
      <t>or</t>
    </r>
  </si>
  <si>
    <t>d. Has two years of paid experience performing the types of functions described in the “Extender Functions” section below, with at least one year of paid experience working directly with the Tailored Care Management eligible population.</t>
  </si>
  <si>
    <t>If a member is dually diagnosed with a behavioral health condition and an I/DD or a TBI, the Tailored Plan and assigned organization providing Tailored Care Management must ensure that the supervising care manager is qualified to oversee the member’s care manager.</t>
  </si>
  <si>
    <t>Training:</t>
  </si>
  <si>
    <r>
      <t xml:space="preserve">Care Manager, Extenders and Supervisors </t>
    </r>
    <r>
      <rPr>
        <b/>
        <sz val="11"/>
        <color theme="1"/>
        <rFont val="Calibri"/>
        <family val="2"/>
        <scheme val="minor"/>
      </rPr>
      <t>hired</t>
    </r>
    <r>
      <rPr>
        <sz val="11"/>
        <color theme="1"/>
        <rFont val="Calibri"/>
        <family val="2"/>
        <scheme val="minor"/>
      </rPr>
      <t xml:space="preserve"> </t>
    </r>
    <r>
      <rPr>
        <b/>
        <sz val="11"/>
        <color theme="1"/>
        <rFont val="Calibri"/>
        <family val="2"/>
        <scheme val="minor"/>
      </rPr>
      <t xml:space="preserve">on or before </t>
    </r>
    <r>
      <rPr>
        <b/>
        <sz val="11"/>
        <color rgb="FFFF0000"/>
        <rFont val="Calibri"/>
        <family val="2"/>
        <scheme val="minor"/>
      </rPr>
      <t>May 22, 2023</t>
    </r>
    <r>
      <rPr>
        <sz val="11"/>
        <color theme="1"/>
        <rFont val="Calibri"/>
        <family val="2"/>
        <scheme val="minor"/>
      </rPr>
      <t xml:space="preserve">, should adhere to the following: 
•Complete the </t>
    </r>
    <r>
      <rPr>
        <b/>
        <sz val="11"/>
        <color theme="1"/>
        <rFont val="Calibri"/>
        <family val="2"/>
        <scheme val="minor"/>
      </rPr>
      <t>core modules within 90 days of hire.*</t>
    </r>
    <r>
      <rPr>
        <sz val="11"/>
        <color theme="1"/>
        <rFont val="Calibri"/>
        <family val="2"/>
        <scheme val="minor"/>
      </rPr>
      <t xml:space="preserve">
•Complete the remaining training modules of the Tailored Care Management </t>
    </r>
    <r>
      <rPr>
        <b/>
        <sz val="11"/>
        <color theme="1"/>
        <rFont val="Calibri"/>
        <family val="2"/>
        <scheme val="minor"/>
      </rPr>
      <t>training curriculum within six (6) months of hire.*</t>
    </r>
    <r>
      <rPr>
        <sz val="11"/>
        <color theme="1"/>
        <rFont val="Calibri"/>
        <family val="2"/>
        <scheme val="minor"/>
      </rPr>
      <t xml:space="preserve"> 
</t>
    </r>
    <r>
      <rPr>
        <b/>
        <sz val="11"/>
        <color theme="1"/>
        <rFont val="Calibri"/>
        <family val="2"/>
        <scheme val="minor"/>
      </rPr>
      <t xml:space="preserve">*To clarify, this is the date of hire or transfer to a Tailored Care Management role. </t>
    </r>
  </si>
  <si>
    <r>
      <rPr>
        <b/>
        <sz val="11"/>
        <color rgb="FFFF0000"/>
        <rFont val="Calibri"/>
        <family val="2"/>
        <scheme val="minor"/>
      </rPr>
      <t xml:space="preserve">Tailored Care Management Program Updates - Update 05/31/2023 </t>
    </r>
    <r>
      <rPr>
        <sz val="11"/>
        <color theme="1"/>
        <rFont val="Calibri"/>
        <family val="2"/>
        <scheme val="minor"/>
      </rPr>
      <t>- https://medicaid.ncdhhs.gov/tcm-flexibilities-and-program-updates20230531/download?attachment</t>
    </r>
  </si>
  <si>
    <r>
      <t xml:space="preserve">Care Managers, Extenders and Supervisors </t>
    </r>
    <r>
      <rPr>
        <b/>
        <sz val="11"/>
        <color theme="1"/>
        <rFont val="Calibri"/>
        <family val="2"/>
        <scheme val="minor"/>
      </rPr>
      <t>hired on or after</t>
    </r>
    <r>
      <rPr>
        <sz val="11"/>
        <color theme="1"/>
        <rFont val="Calibri"/>
        <family val="2"/>
        <scheme val="minor"/>
      </rPr>
      <t xml:space="preserve"> </t>
    </r>
    <r>
      <rPr>
        <b/>
        <sz val="11"/>
        <color rgb="FFFF0000"/>
        <rFont val="Calibri"/>
        <family val="2"/>
        <scheme val="minor"/>
      </rPr>
      <t>May 23, 2023</t>
    </r>
    <r>
      <rPr>
        <sz val="11"/>
        <color theme="1"/>
        <rFont val="Calibri"/>
        <family val="2"/>
        <scheme val="minor"/>
      </rPr>
      <t xml:space="preserve">, should adhere to the following: 
• Complete training on the core modules </t>
    </r>
    <r>
      <rPr>
        <b/>
        <sz val="11"/>
        <color theme="1"/>
        <rFont val="Calibri"/>
        <family val="2"/>
        <scheme val="minor"/>
      </rPr>
      <t>before being deployed to serve members</t>
    </r>
    <r>
      <rPr>
        <sz val="11"/>
        <color theme="1"/>
        <rFont val="Calibri"/>
        <family val="2"/>
        <scheme val="minor"/>
      </rPr>
      <t xml:space="preserve">.*
• Care Managers, Care Manager Extenders, and Supervisors must complete the remaining training modules </t>
    </r>
    <r>
      <rPr>
        <b/>
        <sz val="11"/>
        <color theme="1"/>
        <rFont val="Calibri"/>
        <family val="2"/>
        <scheme val="minor"/>
      </rPr>
      <t xml:space="preserve">within 6 months of being deployed.* </t>
    </r>
    <r>
      <rPr>
        <sz val="11"/>
        <color theme="1"/>
        <rFont val="Calibri"/>
        <family val="2"/>
        <scheme val="minor"/>
      </rPr>
      <t xml:space="preserve">
</t>
    </r>
    <r>
      <rPr>
        <b/>
        <sz val="11"/>
        <color theme="1"/>
        <rFont val="Calibri"/>
        <family val="2"/>
        <scheme val="minor"/>
      </rPr>
      <t xml:space="preserve">*To clarify, this is the date of hire or transfer to a Tailored Care Management role. </t>
    </r>
  </si>
  <si>
    <t>All care managers, supervising care managers, and care manager extenders complete the below core modules:</t>
  </si>
  <si>
    <r>
      <rPr>
        <b/>
        <sz val="11"/>
        <color rgb="FFFF0000"/>
        <rFont val="Calibri"/>
        <family val="2"/>
        <scheme val="minor"/>
      </rPr>
      <t>Provider Manual Tailored Care Management July 14, 2023 -</t>
    </r>
    <r>
      <rPr>
        <sz val="11"/>
        <color theme="1"/>
        <rFont val="Calibri"/>
        <family val="2"/>
        <scheme val="minor"/>
      </rPr>
      <t xml:space="preserve"> https://medicaid.ncdhhs.gov/tailored-care-management-provider-manual/download?attachment</t>
    </r>
  </si>
  <si>
    <t>Tailored Plan eligibility criteria, services available through Tailored Plans, and differences between Standard Plan and LME/MCO benefit packages, (3.5 hrs)</t>
  </si>
  <si>
    <t>Principles of integrated and coordinated physical and BH care and I/DD and TBI services (3 hrs)</t>
  </si>
  <si>
    <t>Knowledge of Innovations and TBI waiver eligibility criteria (1.75 hrs)</t>
  </si>
  <si>
    <t>Tailored Care Management overview, including but not limited to the model’s purpose, target population, and services, in addition to enrollees and their families’ role in care planning (2.5 hrs)</t>
  </si>
  <si>
    <t>1915i Overview and Assessment Home and Community Based Services (HCBS) and 1915i services</t>
  </si>
  <si>
    <t>All supervising care managers, care managers, and care manager extenders must participate and complete the PIHP’s Tailored Care Management training curriculum.</t>
  </si>
  <si>
    <t>In-Reach and Transition Training Requirements:</t>
  </si>
  <si>
    <t>a.  The array of available community services and supports;</t>
  </si>
  <si>
    <t>b.  Engagement methods, including assertive engagement and active listening skills;</t>
  </si>
  <si>
    <t>c.  Motivating and working with a member's family and/or guardians and facility staff, including linguistic and cultural needs;</t>
  </si>
  <si>
    <t>d.  Developing an interdiscipliany transition plan; and</t>
  </si>
  <si>
    <t>e.  Components of the permanent supportive housing model</t>
  </si>
  <si>
    <t>Appendix 5: Required Annual Tailored Care Management Refresher Trainings for Care Managers, Care Manager Extenders, and Supervisors</t>
  </si>
  <si>
    <t>Care managers, care manager extenders, and supervisors must complete the following refresher trainings annually. The course titles below are from the training curriculum developed by AHEC. Tailored Plans / LME/MCOs that develop their own training curriculum instead of using AHEC’s should align their refresher trainings to cover the same topics. Care managers, care manager extenders, and supervisors have the full year to complete them (i.e., if a care manager’s deployment date is October 2022, the care manager would begin refresher trainings in November 2023 and would need to complete the refresher trainings by October 2024).</t>
  </si>
  <si>
    <t>1. TCM: DEI, Implicit Bias, and Gaining Cultural Humility and Linguistic Humility for Tailored Care Managers 2. TCM - Increasing Independence through Assistive Technologies 3. TCM: The Intersection of Chronic Disease and Comorbid Behavioral Health Management: An Application of the SBIRT Model in Primary Care 4. TCM Role with Members Involved in the Criminal Justice System 5. TCM Role with Members with I/DD 6. Critical Incident Response and Debriefing 7. TCM: Transitions to Community Living 8. Social Determinants of Health: Practical Strategies for Assessment and Response 9. TCM Person Centered Thinking for Healthcare Professionals 10. TCM: NC Innovations Waiver and Home and Community Based Services 11. TCM: Transitional Care Services 12. Child and Family Treatment Teams in Tailored Care Management</t>
  </si>
  <si>
    <t>PP - Paraprofessional</t>
  </si>
  <si>
    <t>AP - Associate Professional</t>
  </si>
  <si>
    <t xml:space="preserve">QP - Qualified Professional (specify Bachelors or Masters level by including level of degree, e.g., BS - Bachelor of Science) </t>
  </si>
  <si>
    <t xml:space="preserve">LCSW - Licensed Clinical Social Worker </t>
  </si>
  <si>
    <t xml:space="preserve">LCSWA - Associate Level Licensed Clinical Social Worker  </t>
  </si>
  <si>
    <t xml:space="preserve">LPC -  Licensed Professional Counselor </t>
  </si>
  <si>
    <t xml:space="preserve">LPCA - Associate Level Professional Counselor Associate </t>
  </si>
  <si>
    <t>LCAS - Licensed Clinical Addictions Specialist</t>
  </si>
  <si>
    <t>LCASA - Associate Level Licensed Clinical Addictions Specialist</t>
  </si>
  <si>
    <t>LMFT - Licensed Marriage and Family Therapist</t>
  </si>
  <si>
    <t>LMFTA - Licensed Marriage and Family Therapist Associate</t>
  </si>
  <si>
    <t xml:space="preserve">CCS - Certified Clinical Supervisor  </t>
  </si>
  <si>
    <t>RN – Registered Nurse</t>
  </si>
  <si>
    <t xml:space="preserve">LPN – Licensed Practical Nurse </t>
  </si>
  <si>
    <t>CCN - Certified Clinical Nurse Specialist</t>
  </si>
  <si>
    <t>NP - Certified Psychiatric Nurse Practitioner</t>
  </si>
  <si>
    <t>LP or LCP – Licensed Psychologist, Licensed Clinical Psychologist</t>
  </si>
  <si>
    <t>LPA – Licensed Psychological Associate</t>
  </si>
  <si>
    <t>PA - Licensed Physician Assistant</t>
  </si>
  <si>
    <t>Psychiatrist MD – Doctor of Medicine</t>
  </si>
  <si>
    <t>Psychiatrist DO – Doctor of Osteopathic Medicine</t>
  </si>
  <si>
    <t>CSAC - Certified Substance Abuse Counselor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</si>
</sst>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quot;$&quot;#,##0.00"/>
    <numFmt numFmtId="166" formatCode="0.0%"/>
  </numFmts>
  <fonts count="79">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Helvetica Neue"/>
    </font>
    <font>
      <sz val="10"/>
      <name val="Arial"/>
      <family val="2"/>
    </font>
    <font>
      <b/>
      <sz val="11"/>
      <color indexed="12"/>
      <name val="Arial"/>
      <family val="2"/>
    </font>
    <font>
      <sz val="10"/>
      <color indexed="8"/>
      <name val="Arial Narrow"/>
      <family val="2"/>
    </font>
    <font>
      <sz val="10"/>
      <color theme="0"/>
      <name val="Arial Narrow"/>
      <family val="2"/>
    </font>
    <font>
      <b/>
      <sz val="14"/>
      <color theme="0"/>
      <name val="Arial Narrow"/>
      <family val="2"/>
    </font>
    <font>
      <b/>
      <sz val="11"/>
      <color indexed="8"/>
      <name val="Arial Narrow"/>
      <family val="2"/>
    </font>
    <font>
      <b/>
      <sz val="10"/>
      <name val="Arial Narrow"/>
      <family val="2"/>
    </font>
    <font>
      <b/>
      <sz val="10"/>
      <color indexed="8"/>
      <name val="Arial Narrow"/>
      <family val="2"/>
    </font>
    <font>
      <b/>
      <sz val="11"/>
      <color indexed="8"/>
      <name val="Helvetica Neue"/>
    </font>
    <font>
      <sz val="10"/>
      <name val="Arial Narrow"/>
      <family val="2"/>
    </font>
    <font>
      <b/>
      <sz val="10"/>
      <color indexed="8"/>
      <name val="Calibri Light"/>
      <family val="2"/>
      <scheme val="major"/>
    </font>
    <font>
      <b/>
      <sz val="9"/>
      <name val="Arial Narrow"/>
      <family val="2"/>
    </font>
    <font>
      <b/>
      <sz val="11"/>
      <name val="Calibri"/>
      <family val="2"/>
      <scheme val="minor"/>
    </font>
    <font>
      <b/>
      <sz val="10"/>
      <color theme="1"/>
      <name val="Calibri"/>
      <family val="2"/>
      <scheme val="minor"/>
    </font>
    <font>
      <sz val="10"/>
      <color theme="1"/>
      <name val="Calibri"/>
      <family val="2"/>
      <scheme val="minor"/>
    </font>
    <font>
      <b/>
      <sz val="12"/>
      <color theme="3" tint="-0.249977111117893"/>
      <name val="Calibri Light"/>
      <family val="2"/>
      <scheme val="major"/>
    </font>
    <font>
      <b/>
      <sz val="9"/>
      <name val="Arial"/>
      <family val="2"/>
    </font>
    <font>
      <b/>
      <sz val="12"/>
      <color rgb="FFFF0000"/>
      <name val="Calibri Light"/>
      <family val="2"/>
      <scheme val="major"/>
    </font>
    <font>
      <b/>
      <sz val="12"/>
      <name val="Arial Narrow"/>
      <family val="2"/>
    </font>
    <font>
      <b/>
      <sz val="10"/>
      <name val="Arial"/>
      <family val="2"/>
    </font>
    <font>
      <b/>
      <sz val="12"/>
      <color theme="1"/>
      <name val="Calibri"/>
      <family val="2"/>
      <scheme val="minor"/>
    </font>
    <font>
      <i/>
      <sz val="11"/>
      <color theme="1"/>
      <name val="Calibri"/>
      <family val="2"/>
      <scheme val="minor"/>
    </font>
    <font>
      <u/>
      <sz val="11"/>
      <color theme="1"/>
      <name val="Calibri"/>
      <family val="2"/>
      <scheme val="minor"/>
    </font>
    <font>
      <b/>
      <u/>
      <sz val="11"/>
      <color theme="1"/>
      <name val="Calibri"/>
      <family val="2"/>
      <scheme val="minor"/>
    </font>
    <font>
      <b/>
      <sz val="14"/>
      <color theme="1"/>
      <name val="Calibri"/>
      <family val="2"/>
      <scheme val="minor"/>
    </font>
    <font>
      <b/>
      <i/>
      <u/>
      <sz val="11"/>
      <color theme="1"/>
      <name val="Calibri"/>
      <family val="2"/>
      <scheme val="minor"/>
    </font>
    <font>
      <sz val="10"/>
      <color indexed="9"/>
      <name val="Arial"/>
      <family val="2"/>
    </font>
    <font>
      <b/>
      <sz val="14"/>
      <color indexed="9"/>
      <name val="Arial"/>
      <family val="2"/>
    </font>
    <font>
      <b/>
      <sz val="12"/>
      <name val="Arial"/>
      <family val="2"/>
    </font>
    <font>
      <b/>
      <sz val="12"/>
      <color theme="0"/>
      <name val="Arial Narrow"/>
      <family val="2"/>
    </font>
    <font>
      <b/>
      <sz val="11"/>
      <color rgb="FFFF0000"/>
      <name val="Calibri"/>
      <family val="2"/>
      <scheme val="minor"/>
    </font>
    <font>
      <b/>
      <sz val="20"/>
      <color rgb="FFFF0000"/>
      <name val="Calibri"/>
      <family val="2"/>
      <scheme val="minor"/>
    </font>
    <font>
      <b/>
      <sz val="16"/>
      <color theme="1"/>
      <name val="Calibri"/>
      <family val="2"/>
      <scheme val="minor"/>
    </font>
    <font>
      <sz val="11"/>
      <color rgb="FF9C0006"/>
      <name val="Calibri"/>
      <family val="2"/>
      <scheme val="minor"/>
    </font>
    <font>
      <sz val="11"/>
      <color theme="1"/>
      <name val="Arial Narrow"/>
      <family val="2"/>
    </font>
    <font>
      <sz val="10"/>
      <color theme="1"/>
      <name val="Arial Narrow"/>
      <family val="2"/>
    </font>
    <font>
      <b/>
      <sz val="10"/>
      <color rgb="FF000000"/>
      <name val="Arial Narrow"/>
      <family val="2"/>
    </font>
    <font>
      <b/>
      <i/>
      <sz val="10"/>
      <color rgb="FF002060"/>
      <name val="Arial Narrow"/>
      <family val="2"/>
    </font>
    <font>
      <b/>
      <sz val="10"/>
      <color rgb="FF002060"/>
      <name val="Arial Narrow"/>
      <family val="2"/>
    </font>
    <font>
      <b/>
      <i/>
      <sz val="10"/>
      <name val="Arial Narrow"/>
      <family val="2"/>
    </font>
    <font>
      <b/>
      <u/>
      <sz val="10"/>
      <name val="Arial Narrow"/>
      <family val="2"/>
    </font>
    <font>
      <i/>
      <sz val="10"/>
      <color theme="1"/>
      <name val="Arial Narrow"/>
      <family val="2"/>
    </font>
    <font>
      <b/>
      <i/>
      <sz val="10"/>
      <color rgb="FF000000"/>
      <name val="Arial Narrow"/>
      <family val="2"/>
    </font>
    <font>
      <b/>
      <sz val="10"/>
      <color theme="1"/>
      <name val="Arial Narrow"/>
      <family val="2"/>
    </font>
    <font>
      <b/>
      <i/>
      <u/>
      <sz val="10"/>
      <name val="Arial Narrow"/>
      <family val="2"/>
    </font>
    <font>
      <b/>
      <sz val="10"/>
      <color theme="0"/>
      <name val="Arial Narrow"/>
      <family val="2"/>
    </font>
    <font>
      <sz val="10"/>
      <color rgb="FFFF0000"/>
      <name val="Arial Narrow"/>
      <family val="2"/>
    </font>
    <font>
      <b/>
      <sz val="12"/>
      <color rgb="FFC00000"/>
      <name val="Calibri"/>
      <family val="2"/>
      <scheme val="minor"/>
    </font>
    <font>
      <b/>
      <i/>
      <sz val="11"/>
      <color rgb="FF002060"/>
      <name val="Calibri"/>
      <family val="2"/>
      <scheme val="minor"/>
    </font>
    <font>
      <b/>
      <i/>
      <u/>
      <sz val="11"/>
      <color rgb="FF002060"/>
      <name val="Calibri"/>
      <family val="2"/>
      <scheme val="minor"/>
    </font>
    <font>
      <sz val="11"/>
      <color theme="1"/>
      <name val="Arial"/>
      <family val="2"/>
    </font>
    <font>
      <b/>
      <sz val="10"/>
      <color indexed="9"/>
      <name val="Arial"/>
      <family val="2"/>
    </font>
    <font>
      <sz val="10"/>
      <color rgb="FF000000"/>
      <name val="Arial Narrow"/>
      <family val="2"/>
    </font>
    <font>
      <sz val="10"/>
      <color rgb="FF002060"/>
      <name val="Arial Narrow"/>
      <family val="2"/>
    </font>
    <font>
      <i/>
      <sz val="10"/>
      <name val="Arial Narrow"/>
      <family val="2"/>
    </font>
    <font>
      <u/>
      <sz val="10"/>
      <name val="Arial Narrow"/>
      <family val="2"/>
    </font>
    <font>
      <i/>
      <sz val="10"/>
      <color rgb="FF002060"/>
      <name val="Arial Narrow"/>
      <family val="2"/>
    </font>
    <font>
      <i/>
      <u/>
      <sz val="10"/>
      <name val="Arial Narrow"/>
      <family val="2"/>
    </font>
    <font>
      <b/>
      <sz val="10"/>
      <color theme="0"/>
      <name val="Arial"/>
      <family val="2"/>
    </font>
    <font>
      <i/>
      <sz val="10"/>
      <color rgb="FF000000"/>
      <name val="Arial Narrow"/>
      <family val="2"/>
    </font>
    <font>
      <b/>
      <sz val="10"/>
      <color rgb="FFFF0000"/>
      <name val="Arial"/>
      <family val="2"/>
    </font>
    <font>
      <b/>
      <sz val="12"/>
      <color theme="1"/>
      <name val="Times New Roman"/>
      <family val="1"/>
    </font>
    <font>
      <sz val="12"/>
      <color theme="1"/>
      <name val="Times New Roman"/>
      <family val="1"/>
    </font>
    <font>
      <b/>
      <sz val="12"/>
      <name val="Calibri Light"/>
      <family val="2"/>
      <scheme val="major"/>
    </font>
    <font>
      <sz val="11"/>
      <color theme="1"/>
      <name val="Times New Roman"/>
      <family val="1"/>
    </font>
    <font>
      <sz val="12"/>
      <color theme="1"/>
      <name val="Symbol"/>
      <family val="1"/>
      <charset val="2"/>
    </font>
    <font>
      <sz val="7"/>
      <color theme="1"/>
      <name val="Times New Roman"/>
      <family val="1"/>
    </font>
    <font>
      <b/>
      <i/>
      <sz val="12"/>
      <name val="Arial"/>
      <family val="2"/>
    </font>
    <font>
      <b/>
      <sz val="14"/>
      <color theme="1"/>
      <name val="Times New Roman"/>
      <family val="1"/>
    </font>
    <font>
      <b/>
      <sz val="10"/>
      <color rgb="FFC00000"/>
      <name val="Arial Narrow"/>
      <family val="2"/>
    </font>
    <font>
      <sz val="12"/>
      <name val="Times New Roman"/>
      <family val="1"/>
    </font>
    <font>
      <b/>
      <sz val="16"/>
      <color rgb="FFC00000"/>
      <name val="Calibri"/>
      <family val="2"/>
      <scheme val="minor"/>
    </font>
    <font>
      <b/>
      <i/>
      <sz val="16"/>
      <color rgb="FFC00000"/>
      <name val="Calibri"/>
      <family val="2"/>
      <scheme val="minor"/>
    </font>
    <font>
      <b/>
      <sz val="12"/>
      <color rgb="FFC00000"/>
      <name val="Arial Narrow"/>
      <family val="2"/>
    </font>
  </fonts>
  <fills count="21">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rgb="FF0070C0"/>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BDEEFF"/>
        <bgColor indexed="64"/>
      </patternFill>
    </fill>
    <fill>
      <patternFill patternType="solid">
        <fgColor rgb="FFF7FA7A"/>
        <bgColor indexed="64"/>
      </patternFill>
    </fill>
    <fill>
      <patternFill patternType="solid">
        <fgColor indexed="18"/>
        <bgColor indexed="64"/>
      </patternFill>
    </fill>
    <fill>
      <patternFill patternType="solid">
        <fgColor theme="8" tint="0.399975585192419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FFC7CE"/>
      </patternFill>
    </fill>
    <fill>
      <patternFill patternType="solid">
        <fgColor theme="2"/>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008000"/>
        <bgColor indexed="64"/>
      </patternFill>
    </fill>
    <fill>
      <patternFill patternType="solid">
        <fgColor theme="5"/>
        <bgColor indexed="64"/>
      </patternFill>
    </fill>
    <fill>
      <patternFill patternType="solid">
        <fgColor rgb="FF7030A0"/>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thin">
        <color indexed="64"/>
      </top>
      <bottom style="medium">
        <color indexed="64"/>
      </bottom>
      <diagonal/>
    </border>
  </borders>
  <cellStyleXfs count="5">
    <xf numFmtId="0" fontId="0" fillId="0" borderId="0"/>
    <xf numFmtId="0" fontId="4" fillId="0" borderId="0" applyNumberFormat="0" applyFill="0" applyBorder="0" applyProtection="0">
      <alignment vertical="top"/>
    </xf>
    <xf numFmtId="0" fontId="5" fillId="0" borderId="0"/>
    <xf numFmtId="0" fontId="5" fillId="0" borderId="0"/>
    <xf numFmtId="0" fontId="38" fillId="14" borderId="0" applyNumberFormat="0" applyBorder="0" applyAlignment="0" applyProtection="0"/>
  </cellStyleXfs>
  <cellXfs count="466">
    <xf numFmtId="0" fontId="0" fillId="0" borderId="0" xfId="0"/>
    <xf numFmtId="0" fontId="4" fillId="0" borderId="0" xfId="1" applyAlignment="1"/>
    <xf numFmtId="0" fontId="7" fillId="0" borderId="0" xfId="1" applyFont="1" applyAlignment="1"/>
    <xf numFmtId="0" fontId="7" fillId="0" borderId="0" xfId="1" applyFont="1" applyAlignment="1">
      <alignment horizontal="center" vertical="center"/>
    </xf>
    <xf numFmtId="0" fontId="13" fillId="0" borderId="0" xfId="1" applyFont="1" applyAlignment="1"/>
    <xf numFmtId="0" fontId="15" fillId="0" borderId="13" xfId="1" applyFont="1" applyBorder="1" applyAlignment="1">
      <alignment horizontal="center" vertical="center" textRotation="90"/>
    </xf>
    <xf numFmtId="0" fontId="12" fillId="0" borderId="14" xfId="1" applyFont="1" applyBorder="1" applyAlignment="1">
      <alignment horizontal="center" vertical="center"/>
    </xf>
    <xf numFmtId="0" fontId="16" fillId="0" borderId="15" xfId="2" applyFont="1" applyBorder="1" applyAlignment="1">
      <alignment horizontal="center" vertical="center" wrapText="1"/>
    </xf>
    <xf numFmtId="0" fontId="16" fillId="0" borderId="16" xfId="2" applyFont="1" applyBorder="1" applyAlignment="1">
      <alignment horizontal="center" vertical="center" wrapText="1"/>
    </xf>
    <xf numFmtId="0" fontId="16" fillId="0" borderId="17" xfId="2" applyFont="1" applyBorder="1" applyAlignment="1">
      <alignment horizontal="center" vertical="center" wrapText="1"/>
    </xf>
    <xf numFmtId="0" fontId="16" fillId="0" borderId="18" xfId="2" applyFont="1" applyBorder="1" applyAlignment="1">
      <alignment horizontal="center" vertical="center" wrapText="1"/>
    </xf>
    <xf numFmtId="0" fontId="16" fillId="0" borderId="19" xfId="2" applyFont="1" applyBorder="1" applyAlignment="1">
      <alignment horizontal="center" vertical="center" wrapText="1"/>
    </xf>
    <xf numFmtId="49" fontId="7" fillId="0" borderId="20" xfId="1" applyNumberFormat="1" applyFont="1" applyBorder="1" applyAlignment="1">
      <alignment horizontal="center" vertical="center"/>
    </xf>
    <xf numFmtId="0" fontId="14" fillId="0" borderId="21" xfId="1" applyNumberFormat="1" applyFont="1" applyFill="1" applyBorder="1" applyAlignment="1">
      <alignment vertical="center" wrapText="1"/>
    </xf>
    <xf numFmtId="0" fontId="7" fillId="0" borderId="22" xfId="1" applyFont="1" applyBorder="1" applyAlignment="1" applyProtection="1">
      <alignment horizontal="center" vertical="center" wrapText="1"/>
      <protection locked="0"/>
    </xf>
    <xf numFmtId="0" fontId="14" fillId="3" borderId="24" xfId="2" applyFont="1" applyFill="1" applyBorder="1" applyAlignment="1">
      <alignment horizontal="center" vertical="center" wrapText="1"/>
    </xf>
    <xf numFmtId="9" fontId="14" fillId="3" borderId="25" xfId="2" applyNumberFormat="1" applyFont="1" applyFill="1" applyBorder="1" applyAlignment="1">
      <alignment horizontal="center" vertical="center" wrapText="1"/>
    </xf>
    <xf numFmtId="0" fontId="14" fillId="3" borderId="26" xfId="2" applyFont="1" applyFill="1" applyBorder="1" applyAlignment="1">
      <alignment horizontal="center" vertical="center" wrapText="1"/>
    </xf>
    <xf numFmtId="0" fontId="14" fillId="3" borderId="27" xfId="2" applyFont="1" applyFill="1" applyBorder="1" applyAlignment="1">
      <alignment horizontal="center" vertical="center" wrapText="1"/>
    </xf>
    <xf numFmtId="0" fontId="14" fillId="0" borderId="22" xfId="1" applyNumberFormat="1" applyFont="1" applyFill="1" applyBorder="1" applyAlignment="1">
      <alignment vertical="top" wrapText="1"/>
    </xf>
    <xf numFmtId="0" fontId="14" fillId="3" borderId="10" xfId="2" applyFont="1" applyFill="1" applyBorder="1" applyAlignment="1">
      <alignment horizontal="center" vertical="center" wrapText="1"/>
    </xf>
    <xf numFmtId="9" fontId="14" fillId="3" borderId="22" xfId="2" applyNumberFormat="1" applyFont="1" applyFill="1" applyBorder="1" applyAlignment="1">
      <alignment horizontal="center" vertical="center" wrapText="1"/>
    </xf>
    <xf numFmtId="0" fontId="14" fillId="3" borderId="22" xfId="2" applyFont="1" applyFill="1" applyBorder="1" applyAlignment="1">
      <alignment horizontal="center" vertical="center" wrapText="1"/>
    </xf>
    <xf numFmtId="0" fontId="14" fillId="3" borderId="23" xfId="2" applyFont="1" applyFill="1" applyBorder="1" applyAlignment="1">
      <alignment horizontal="center" vertical="center" wrapText="1"/>
    </xf>
    <xf numFmtId="164" fontId="7" fillId="0" borderId="22" xfId="1" applyNumberFormat="1" applyFont="1" applyBorder="1" applyAlignment="1" applyProtection="1">
      <alignment horizontal="center" vertical="center" wrapText="1"/>
      <protection locked="0"/>
    </xf>
    <xf numFmtId="49" fontId="7" fillId="0" borderId="28" xfId="1" applyNumberFormat="1" applyFont="1" applyBorder="1" applyAlignment="1">
      <alignment horizontal="center" vertical="center"/>
    </xf>
    <xf numFmtId="0" fontId="14" fillId="0" borderId="26" xfId="1" applyNumberFormat="1" applyFont="1" applyFill="1" applyBorder="1" applyAlignment="1">
      <alignment vertical="center" wrapText="1"/>
    </xf>
    <xf numFmtId="0" fontId="14" fillId="3" borderId="10" xfId="0" applyFont="1" applyFill="1" applyBorder="1" applyAlignment="1">
      <alignment horizontal="center" vertical="center" wrapText="1"/>
    </xf>
    <xf numFmtId="9" fontId="14" fillId="3" borderId="22" xfId="0" applyNumberFormat="1"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4" fillId="0" borderId="25" xfId="1" applyNumberFormat="1" applyFont="1" applyFill="1" applyBorder="1" applyAlignment="1">
      <alignment horizontal="right" vertical="center" wrapText="1"/>
    </xf>
    <xf numFmtId="0" fontId="12" fillId="0" borderId="22" xfId="1" applyFont="1" applyBorder="1" applyAlignment="1" applyProtection="1">
      <alignment horizontal="center" vertical="center" wrapText="1"/>
      <protection locked="0"/>
    </xf>
    <xf numFmtId="0" fontId="14" fillId="0" borderId="10" xfId="0" applyFont="1" applyBorder="1" applyAlignment="1">
      <alignment horizontal="center" vertical="center" wrapText="1"/>
    </xf>
    <xf numFmtId="9" fontId="14" fillId="0" borderId="22" xfId="0" applyNumberFormat="1"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1" applyNumberFormat="1" applyFont="1" applyFill="1" applyBorder="1" applyAlignment="1">
      <alignment horizontal="left" vertical="center" wrapText="1"/>
    </xf>
    <xf numFmtId="0" fontId="14" fillId="3" borderId="31" xfId="0" applyFont="1" applyFill="1" applyBorder="1" applyAlignment="1">
      <alignment horizontal="center" vertical="center" wrapText="1"/>
    </xf>
    <xf numFmtId="9" fontId="14" fillId="3" borderId="29" xfId="0" applyNumberFormat="1"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0" borderId="0" xfId="1" applyFont="1" applyFill="1" applyAlignment="1"/>
    <xf numFmtId="0" fontId="5" fillId="0" borderId="0" xfId="2" applyAlignment="1" applyProtection="1">
      <alignment vertical="center" wrapText="1"/>
      <protection locked="0"/>
    </xf>
    <xf numFmtId="0" fontId="14" fillId="0" borderId="0" xfId="2" applyFont="1" applyAlignment="1" applyProtection="1">
      <alignment vertical="center" wrapText="1"/>
      <protection locked="0"/>
    </xf>
    <xf numFmtId="9" fontId="14" fillId="0" borderId="0" xfId="2" applyNumberFormat="1" applyFont="1" applyAlignment="1" applyProtection="1">
      <alignment vertical="center" wrapText="1"/>
      <protection locked="0"/>
    </xf>
    <xf numFmtId="9" fontId="11" fillId="0" borderId="22" xfId="2" applyNumberFormat="1" applyFont="1" applyBorder="1" applyAlignment="1">
      <alignment horizontal="center" vertical="center" wrapText="1"/>
    </xf>
    <xf numFmtId="0" fontId="11" fillId="0" borderId="22" xfId="2" applyFont="1" applyBorder="1" applyAlignment="1">
      <alignment horizontal="center" vertical="center" wrapText="1"/>
    </xf>
    <xf numFmtId="0" fontId="5" fillId="0" borderId="0" xfId="3" applyAlignment="1">
      <alignment vertical="center"/>
    </xf>
    <xf numFmtId="0" fontId="12" fillId="0" borderId="1" xfId="1" applyFont="1" applyBorder="1" applyAlignment="1">
      <alignment horizontal="centerContinuous" vertical="center"/>
    </xf>
    <xf numFmtId="0" fontId="12" fillId="0" borderId="2" xfId="1" applyFont="1" applyBorder="1" applyAlignment="1">
      <alignment horizontal="centerContinuous" vertical="center"/>
    </xf>
    <xf numFmtId="0" fontId="12" fillId="0" borderId="3" xfId="1" applyFont="1" applyBorder="1" applyAlignment="1">
      <alignment horizontal="centerContinuous" vertical="center"/>
    </xf>
    <xf numFmtId="49" fontId="7" fillId="0" borderId="0" xfId="1" applyNumberFormat="1" applyFont="1" applyBorder="1" applyAlignment="1">
      <alignment horizontal="center" vertical="center"/>
    </xf>
    <xf numFmtId="0" fontId="14" fillId="0" borderId="0" xfId="1" applyNumberFormat="1" applyFont="1" applyFill="1" applyBorder="1" applyAlignment="1">
      <alignment horizontal="right" vertical="center" wrapText="1"/>
    </xf>
    <xf numFmtId="164" fontId="7" fillId="0" borderId="0" xfId="1" applyNumberFormat="1" applyFont="1" applyBorder="1" applyAlignment="1" applyProtection="1">
      <alignment horizontal="center" vertical="center" wrapText="1"/>
      <protection locked="0"/>
    </xf>
    <xf numFmtId="0" fontId="0" fillId="5" borderId="0" xfId="0" applyFill="1"/>
    <xf numFmtId="0" fontId="3" fillId="5" borderId="0" xfId="0" applyFont="1" applyFill="1"/>
    <xf numFmtId="0" fontId="0" fillId="0" borderId="22" xfId="0" applyBorder="1"/>
    <xf numFmtId="0" fontId="1" fillId="4" borderId="22" xfId="0" applyFont="1" applyFill="1" applyBorder="1" applyAlignment="1">
      <alignment horizontal="center" vertical="center"/>
    </xf>
    <xf numFmtId="0" fontId="0" fillId="5" borderId="0" xfId="0" applyFill="1" applyAlignment="1">
      <alignment horizontal="center"/>
    </xf>
    <xf numFmtId="0" fontId="0" fillId="0" borderId="0" xfId="0" applyAlignment="1">
      <alignment horizontal="center"/>
    </xf>
    <xf numFmtId="0" fontId="20" fillId="6" borderId="0" xfId="2" applyFont="1" applyFill="1" applyAlignment="1">
      <alignment horizontal="centerContinuous" vertical="center" wrapText="1"/>
    </xf>
    <xf numFmtId="0" fontId="16" fillId="6" borderId="0" xfId="2" applyFont="1" applyFill="1" applyAlignment="1">
      <alignment horizontal="centerContinuous" vertical="center" wrapText="1"/>
    </xf>
    <xf numFmtId="0" fontId="21" fillId="0" borderId="0" xfId="2" applyFont="1" applyAlignment="1">
      <alignment vertical="center"/>
    </xf>
    <xf numFmtId="0" fontId="22" fillId="7" borderId="0" xfId="2" applyFont="1" applyFill="1" applyAlignment="1">
      <alignment horizontal="centerContinuous" vertical="center" wrapText="1"/>
    </xf>
    <xf numFmtId="0" fontId="23" fillId="7" borderId="0" xfId="2" applyFont="1" applyFill="1" applyAlignment="1">
      <alignment horizontal="centerContinuous" vertical="center" wrapText="1"/>
    </xf>
    <xf numFmtId="0" fontId="24" fillId="0" borderId="0" xfId="0" applyFont="1"/>
    <xf numFmtId="0" fontId="0" fillId="0" borderId="0" xfId="0" applyAlignment="1">
      <alignment vertical="center"/>
    </xf>
    <xf numFmtId="0" fontId="14" fillId="0" borderId="14" xfId="0" applyFont="1" applyBorder="1" applyAlignment="1">
      <alignment horizontal="center"/>
    </xf>
    <xf numFmtId="0" fontId="14" fillId="0" borderId="25" xfId="0" applyFont="1" applyBorder="1"/>
    <xf numFmtId="0" fontId="14" fillId="0" borderId="25" xfId="0" applyFont="1" applyBorder="1" applyAlignment="1" applyProtection="1">
      <alignment horizontal="center" vertical="center" wrapText="1"/>
      <protection locked="0"/>
    </xf>
    <xf numFmtId="14" fontId="14" fillId="0" borderId="25" xfId="0" applyNumberFormat="1" applyFont="1" applyBorder="1" applyAlignment="1" applyProtection="1">
      <alignment horizontal="center" vertical="center" wrapText="1"/>
      <protection locked="0"/>
    </xf>
    <xf numFmtId="165" fontId="14" fillId="0" borderId="25" xfId="0" applyNumberFormat="1" applyFont="1" applyBorder="1" applyAlignment="1" applyProtection="1">
      <alignment horizontal="center" vertical="center" wrapText="1"/>
      <protection locked="0"/>
    </xf>
    <xf numFmtId="0" fontId="14" fillId="0" borderId="22" xfId="0" applyFont="1" applyBorder="1"/>
    <xf numFmtId="0" fontId="14" fillId="0" borderId="22" xfId="0" applyFont="1" applyBorder="1" applyAlignment="1" applyProtection="1">
      <alignment horizontal="center" vertical="center" wrapText="1"/>
      <protection locked="0"/>
    </xf>
    <xf numFmtId="14" fontId="14" fillId="0" borderId="22" xfId="0" applyNumberFormat="1" applyFont="1" applyBorder="1" applyAlignment="1" applyProtection="1">
      <alignment horizontal="center" vertical="center" wrapText="1"/>
      <protection locked="0"/>
    </xf>
    <xf numFmtId="165" fontId="14" fillId="0" borderId="22" xfId="0" applyNumberFormat="1" applyFont="1" applyBorder="1" applyAlignment="1" applyProtection="1">
      <alignment horizontal="center" vertical="center" wrapText="1"/>
      <protection locked="0"/>
    </xf>
    <xf numFmtId="0" fontId="14" fillId="0" borderId="0" xfId="0" applyFont="1"/>
    <xf numFmtId="0" fontId="23" fillId="0" borderId="0" xfId="2" applyFont="1" applyAlignment="1">
      <alignment horizontal="left" vertical="center" wrapText="1"/>
    </xf>
    <xf numFmtId="0" fontId="14" fillId="0" borderId="0" xfId="0" applyFont="1" applyAlignment="1">
      <alignment horizontal="center"/>
    </xf>
    <xf numFmtId="0" fontId="0" fillId="0" borderId="0" xfId="0" applyAlignment="1">
      <alignment wrapText="1"/>
    </xf>
    <xf numFmtId="0" fontId="2" fillId="0" borderId="0" xfId="0" applyFont="1"/>
    <xf numFmtId="0" fontId="0" fillId="0" borderId="0" xfId="0" applyAlignment="1">
      <alignment vertical="top" wrapText="1"/>
    </xf>
    <xf numFmtId="0" fontId="0" fillId="0" borderId="0" xfId="0" applyAlignment="1">
      <alignment vertical="top"/>
    </xf>
    <xf numFmtId="0" fontId="0" fillId="0" borderId="0" xfId="0" applyAlignment="1">
      <alignment horizontal="left" indent="2"/>
    </xf>
    <xf numFmtId="0" fontId="2" fillId="0" borderId="0" xfId="0" applyFont="1" applyAlignment="1">
      <alignment wrapText="1"/>
    </xf>
    <xf numFmtId="0" fontId="25" fillId="0" borderId="0" xfId="0" applyFont="1"/>
    <xf numFmtId="0" fontId="26" fillId="0" borderId="0" xfId="0" applyFont="1" applyAlignment="1">
      <alignment vertical="top" wrapText="1"/>
    </xf>
    <xf numFmtId="0" fontId="29" fillId="0" borderId="0" xfId="0" applyFont="1"/>
    <xf numFmtId="0" fontId="0" fillId="0" borderId="0" xfId="0" applyAlignment="1">
      <alignment horizontal="left" wrapText="1" indent="2"/>
    </xf>
    <xf numFmtId="0" fontId="0" fillId="0" borderId="0" xfId="0" applyAlignment="1">
      <alignment horizontal="left" indent="4"/>
    </xf>
    <xf numFmtId="0" fontId="0" fillId="0" borderId="0" xfId="0" applyAlignment="1">
      <alignment horizontal="left" wrapText="1" indent="4"/>
    </xf>
    <xf numFmtId="0" fontId="2" fillId="0" borderId="0" xfId="0" applyFont="1" applyAlignment="1">
      <alignment vertical="top" wrapText="1"/>
    </xf>
    <xf numFmtId="0" fontId="0" fillId="0" borderId="0" xfId="0" applyAlignment="1">
      <alignment horizontal="left" vertical="top" indent="2"/>
    </xf>
    <xf numFmtId="0" fontId="0" fillId="0" borderId="0" xfId="0" applyAlignment="1">
      <alignment horizontal="left" vertical="top"/>
    </xf>
    <xf numFmtId="0" fontId="24" fillId="11" borderId="22" xfId="0" applyFont="1" applyFill="1" applyBorder="1" applyAlignment="1">
      <alignment horizontal="center" vertical="center" wrapText="1"/>
    </xf>
    <xf numFmtId="0" fontId="24" fillId="11" borderId="22" xfId="0" applyFont="1" applyFill="1" applyBorder="1" applyAlignment="1">
      <alignment horizontal="center" vertical="center"/>
    </xf>
    <xf numFmtId="0" fontId="1" fillId="4" borderId="36" xfId="0" applyFont="1" applyFill="1" applyBorder="1" applyAlignment="1">
      <alignment horizontal="center" vertical="center"/>
    </xf>
    <xf numFmtId="9" fontId="11" fillId="0" borderId="22" xfId="0" applyNumberFormat="1" applyFont="1" applyBorder="1" applyAlignment="1">
      <alignment horizontal="center" vertical="center" wrapText="1"/>
    </xf>
    <xf numFmtId="0" fontId="11" fillId="0" borderId="22" xfId="0" applyFont="1" applyBorder="1" applyAlignment="1">
      <alignment horizontal="center" vertical="center" wrapText="1"/>
    </xf>
    <xf numFmtId="0" fontId="1" fillId="4" borderId="8"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42" xfId="0" applyFont="1" applyFill="1" applyBorder="1" applyAlignment="1">
      <alignment horizontal="center" vertical="center"/>
    </xf>
    <xf numFmtId="0" fontId="14" fillId="0" borderId="31" xfId="0" applyFont="1" applyBorder="1" applyAlignment="1">
      <alignment horizontal="center" vertical="center" wrapText="1"/>
    </xf>
    <xf numFmtId="9" fontId="14" fillId="0" borderId="29" xfId="0" applyNumberFormat="1"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0" fillId="5" borderId="11" xfId="0" applyFill="1" applyBorder="1"/>
    <xf numFmtId="0" fontId="14" fillId="0" borderId="0" xfId="0" applyFont="1" applyAlignment="1">
      <alignment horizontal="center" vertical="center" wrapText="1"/>
    </xf>
    <xf numFmtId="9" fontId="14" fillId="0" borderId="0" xfId="0" applyNumberFormat="1" applyFont="1" applyAlignment="1">
      <alignment horizontal="center" vertical="center" wrapText="1"/>
    </xf>
    <xf numFmtId="0" fontId="4" fillId="0" borderId="0" xfId="1" applyFill="1" applyAlignment="1"/>
    <xf numFmtId="0" fontId="11" fillId="0" borderId="0" xfId="2" applyFont="1" applyAlignment="1">
      <alignment horizontal="right" vertical="center" wrapText="1"/>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30" fillId="0" borderId="0" xfId="0" applyFont="1"/>
    <xf numFmtId="9" fontId="11" fillId="0" borderId="23" xfId="0" applyNumberFormat="1" applyFont="1" applyBorder="1" applyAlignment="1">
      <alignment horizontal="center" vertical="center" wrapText="1"/>
    </xf>
    <xf numFmtId="0" fontId="11" fillId="0" borderId="23" xfId="0" applyFont="1" applyBorder="1" applyAlignment="1">
      <alignment horizontal="center" vertical="center" wrapText="1"/>
    </xf>
    <xf numFmtId="164" fontId="7" fillId="0" borderId="8" xfId="1" applyNumberFormat="1" applyFont="1" applyBorder="1" applyAlignment="1" applyProtection="1">
      <alignment horizontal="center" vertical="center" wrapText="1"/>
      <protection locked="0"/>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35" fillId="0" borderId="0" xfId="0" applyFont="1" applyAlignment="1">
      <alignment wrapText="1"/>
    </xf>
    <xf numFmtId="0" fontId="37" fillId="0" borderId="0" xfId="0" applyFont="1"/>
    <xf numFmtId="0" fontId="0" fillId="0" borderId="0" xfId="0" applyAlignment="1">
      <alignment horizontal="center" wrapText="1"/>
    </xf>
    <xf numFmtId="0" fontId="25" fillId="0" borderId="0" xfId="0" applyFont="1" applyAlignment="1">
      <alignment vertical="top"/>
    </xf>
    <xf numFmtId="0" fontId="19" fillId="5" borderId="0" xfId="0" applyFont="1" applyFill="1"/>
    <xf numFmtId="0" fontId="19" fillId="0" borderId="0" xfId="0" applyFont="1"/>
    <xf numFmtId="0" fontId="1" fillId="4" borderId="22" xfId="0" applyFont="1" applyFill="1" applyBorder="1" applyAlignment="1">
      <alignment horizontal="center" vertical="top"/>
    </xf>
    <xf numFmtId="0" fontId="0" fillId="5" borderId="0" xfId="0" applyFill="1" applyAlignment="1">
      <alignment vertical="top"/>
    </xf>
    <xf numFmtId="0" fontId="40" fillId="5" borderId="0" xfId="0" applyFont="1" applyFill="1"/>
    <xf numFmtId="0" fontId="11" fillId="0" borderId="22" xfId="0" applyFont="1" applyBorder="1" applyAlignment="1">
      <alignment horizontal="center" vertical="top" wrapText="1"/>
    </xf>
    <xf numFmtId="0" fontId="11" fillId="0" borderId="22" xfId="0" applyFont="1" applyBorder="1" applyAlignment="1">
      <alignment horizontal="center" vertical="center"/>
    </xf>
    <xf numFmtId="0" fontId="40" fillId="0" borderId="0" xfId="0" applyFont="1"/>
    <xf numFmtId="0" fontId="11" fillId="5" borderId="0" xfId="0" applyFont="1" applyFill="1" applyAlignment="1">
      <alignment horizontal="left" vertical="center"/>
    </xf>
    <xf numFmtId="14" fontId="40" fillId="5" borderId="0" xfId="0" applyNumberFormat="1" applyFont="1" applyFill="1" applyAlignment="1" applyProtection="1">
      <alignment horizontal="center" vertical="center"/>
      <protection locked="0"/>
    </xf>
    <xf numFmtId="0" fontId="48" fillId="5" borderId="0" xfId="0" applyFont="1" applyFill="1" applyAlignment="1">
      <alignment horizontal="left" vertical="center"/>
    </xf>
    <xf numFmtId="0" fontId="40" fillId="5" borderId="0" xfId="0" applyFont="1" applyFill="1" applyAlignment="1">
      <alignment horizontal="center" vertical="center"/>
    </xf>
    <xf numFmtId="0" fontId="40" fillId="5" borderId="0" xfId="0" applyFont="1" applyFill="1" applyAlignment="1">
      <alignment horizontal="center" vertical="top"/>
    </xf>
    <xf numFmtId="0" fontId="48" fillId="0" borderId="22" xfId="0" applyFont="1" applyBorder="1" applyAlignment="1">
      <alignment horizontal="left" vertical="center" wrapText="1"/>
    </xf>
    <xf numFmtId="0" fontId="48" fillId="5" borderId="22" xfId="0" applyFont="1" applyFill="1" applyBorder="1" applyAlignment="1">
      <alignment horizontal="left" vertical="center"/>
    </xf>
    <xf numFmtId="0" fontId="50" fillId="4" borderId="22" xfId="0" applyFont="1" applyFill="1" applyBorder="1" applyAlignment="1">
      <alignment horizontal="center" vertical="center"/>
    </xf>
    <xf numFmtId="0" fontId="50" fillId="4" borderId="8" xfId="0" applyFont="1" applyFill="1" applyBorder="1" applyAlignment="1">
      <alignment horizontal="center" vertical="center"/>
    </xf>
    <xf numFmtId="0" fontId="50" fillId="4" borderId="10" xfId="0" applyFont="1" applyFill="1" applyBorder="1" applyAlignment="1">
      <alignment horizontal="center" vertical="center"/>
    </xf>
    <xf numFmtId="0" fontId="50" fillId="4" borderId="23" xfId="0" applyFont="1" applyFill="1" applyBorder="1" applyAlignment="1">
      <alignment horizontal="center" vertical="center"/>
    </xf>
    <xf numFmtId="0" fontId="8" fillId="5" borderId="0" xfId="0" applyFont="1" applyFill="1"/>
    <xf numFmtId="0" fontId="8" fillId="0" borderId="0" xfId="0" applyFont="1"/>
    <xf numFmtId="0" fontId="50" fillId="5" borderId="0" xfId="0" applyFont="1" applyFill="1" applyAlignment="1">
      <alignment horizontal="center" vertical="center"/>
    </xf>
    <xf numFmtId="0" fontId="50" fillId="5" borderId="0" xfId="0" applyFont="1" applyFill="1" applyAlignment="1">
      <alignment horizontal="center" vertical="top"/>
    </xf>
    <xf numFmtId="0" fontId="40" fillId="5" borderId="0" xfId="0" applyFont="1" applyFill="1" applyAlignment="1">
      <alignment horizontal="center"/>
    </xf>
    <xf numFmtId="0" fontId="40" fillId="0" borderId="0" xfId="0" applyFont="1" applyAlignment="1">
      <alignment horizontal="center"/>
    </xf>
    <xf numFmtId="0" fontId="40" fillId="0" borderId="0" xfId="0" applyFont="1" applyAlignment="1">
      <alignment horizontal="center" vertical="top"/>
    </xf>
    <xf numFmtId="0" fontId="48" fillId="0" borderId="22" xfId="0" applyFont="1" applyBorder="1" applyAlignment="1">
      <alignment horizontal="left" vertical="center"/>
    </xf>
    <xf numFmtId="0" fontId="11" fillId="0" borderId="22" xfId="0" applyFont="1" applyBorder="1" applyAlignment="1" applyProtection="1">
      <alignment horizontal="center" vertical="center" textRotation="90" wrapText="1"/>
      <protection locked="0"/>
    </xf>
    <xf numFmtId="0" fontId="40" fillId="0" borderId="22" xfId="0" applyFont="1" applyBorder="1" applyAlignment="1">
      <alignment horizontal="center" vertical="center"/>
    </xf>
    <xf numFmtId="0" fontId="48" fillId="0" borderId="8" xfId="0" applyFont="1" applyBorder="1" applyAlignment="1">
      <alignment horizontal="left" vertical="center"/>
    </xf>
    <xf numFmtId="0" fontId="48" fillId="0" borderId="8" xfId="0" applyFont="1" applyBorder="1" applyAlignment="1">
      <alignment horizontal="left" vertical="center" wrapText="1"/>
    </xf>
    <xf numFmtId="0" fontId="48" fillId="5" borderId="8" xfId="0" applyFont="1" applyFill="1" applyBorder="1" applyAlignment="1">
      <alignment horizontal="left" vertical="center"/>
    </xf>
    <xf numFmtId="0" fontId="11" fillId="0" borderId="32" xfId="0" applyFont="1" applyBorder="1" applyAlignment="1">
      <alignment horizontal="center" vertical="center" wrapText="1"/>
    </xf>
    <xf numFmtId="0" fontId="11" fillId="0" borderId="33" xfId="0" applyFont="1" applyBorder="1" applyAlignment="1">
      <alignment horizontal="center" vertical="center" wrapText="1"/>
    </xf>
    <xf numFmtId="0" fontId="40" fillId="0" borderId="0" xfId="0" applyFont="1" applyAlignment="1">
      <alignment horizontal="center" vertical="center"/>
    </xf>
    <xf numFmtId="0" fontId="9" fillId="5" borderId="0" xfId="0" applyFont="1" applyFill="1" applyAlignment="1">
      <alignment vertical="center"/>
    </xf>
    <xf numFmtId="0" fontId="0" fillId="16" borderId="0" xfId="0" applyFill="1"/>
    <xf numFmtId="0" fontId="0" fillId="16" borderId="0" xfId="0" applyFill="1" applyAlignment="1">
      <alignment vertical="top"/>
    </xf>
    <xf numFmtId="0" fontId="11" fillId="5" borderId="7" xfId="0" applyFont="1" applyFill="1" applyBorder="1" applyAlignment="1">
      <alignment horizontal="right" vertical="top" wrapText="1"/>
    </xf>
    <xf numFmtId="0" fontId="11" fillId="5" borderId="10" xfId="0" applyFont="1" applyFill="1" applyBorder="1" applyAlignment="1">
      <alignment horizontal="right" vertical="top" wrapText="1"/>
    </xf>
    <xf numFmtId="0" fontId="11" fillId="5" borderId="31" xfId="0" applyFont="1" applyFill="1" applyBorder="1" applyAlignment="1">
      <alignment horizontal="right" vertical="top" wrapText="1"/>
    </xf>
    <xf numFmtId="0" fontId="17" fillId="5" borderId="7" xfId="0" applyFont="1" applyFill="1" applyBorder="1" applyAlignment="1">
      <alignment horizontal="right" vertical="center" wrapText="1"/>
    </xf>
    <xf numFmtId="0" fontId="17" fillId="5" borderId="10" xfId="0" applyFont="1" applyFill="1" applyBorder="1" applyAlignment="1">
      <alignment horizontal="right" vertical="center" wrapText="1"/>
    </xf>
    <xf numFmtId="0" fontId="17" fillId="5" borderId="31" xfId="0" applyFont="1" applyFill="1" applyBorder="1" applyAlignment="1">
      <alignment horizontal="right" vertical="center" wrapText="1"/>
    </xf>
    <xf numFmtId="9" fontId="11" fillId="0" borderId="22" xfId="0" applyNumberFormat="1" applyFont="1" applyBorder="1" applyAlignment="1">
      <alignment horizontal="center" vertical="top" wrapText="1"/>
    </xf>
    <xf numFmtId="0" fontId="11" fillId="0" borderId="32" xfId="0" applyFont="1" applyBorder="1" applyAlignment="1">
      <alignment horizontal="center" vertical="top" wrapText="1"/>
    </xf>
    <xf numFmtId="0" fontId="11" fillId="0" borderId="33" xfId="0" applyFont="1" applyBorder="1" applyAlignment="1">
      <alignment horizontal="center" vertical="top" wrapText="1"/>
    </xf>
    <xf numFmtId="0" fontId="11" fillId="0" borderId="29" xfId="0" applyFont="1" applyBorder="1" applyAlignment="1">
      <alignment horizontal="center" vertical="top" wrapText="1"/>
    </xf>
    <xf numFmtId="0" fontId="11" fillId="2" borderId="22" xfId="0" applyFont="1" applyFill="1" applyBorder="1" applyAlignment="1">
      <alignment horizontal="left" vertical="top" wrapText="1"/>
    </xf>
    <xf numFmtId="0" fontId="8" fillId="5" borderId="0" xfId="0" applyFont="1" applyFill="1" applyAlignment="1">
      <alignment vertical="top"/>
    </xf>
    <xf numFmtId="0" fontId="44" fillId="2" borderId="22" xfId="0" applyFont="1" applyFill="1" applyBorder="1" applyAlignment="1">
      <alignment horizontal="left" vertical="top" wrapText="1"/>
    </xf>
    <xf numFmtId="0" fontId="11" fillId="5" borderId="0" xfId="0" applyFont="1" applyFill="1" applyAlignment="1">
      <alignment horizontal="right" vertical="center"/>
    </xf>
    <xf numFmtId="49" fontId="7" fillId="0" borderId="24" xfId="1" applyNumberFormat="1" applyFont="1" applyBorder="1" applyAlignment="1">
      <alignment horizontal="center" vertical="center"/>
    </xf>
    <xf numFmtId="0" fontId="14" fillId="0" borderId="26" xfId="1" applyNumberFormat="1" applyFont="1" applyFill="1" applyBorder="1" applyAlignment="1">
      <alignment horizontal="right" vertical="center" wrapText="1"/>
    </xf>
    <xf numFmtId="164" fontId="7" fillId="0" borderId="36" xfId="1" applyNumberFormat="1" applyFont="1" applyBorder="1" applyAlignment="1" applyProtection="1">
      <alignment horizontal="center" vertical="center" wrapText="1"/>
      <protection locked="0"/>
    </xf>
    <xf numFmtId="164" fontId="7" fillId="0" borderId="25" xfId="1" applyNumberFormat="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protection locked="0"/>
    </xf>
    <xf numFmtId="0" fontId="12" fillId="0" borderId="36" xfId="1" applyFont="1" applyBorder="1" applyAlignment="1" applyProtection="1">
      <alignment horizontal="center" vertical="center" wrapText="1"/>
      <protection locked="0"/>
    </xf>
    <xf numFmtId="0" fontId="0" fillId="5" borderId="0" xfId="0" applyFill="1" applyAlignment="1">
      <alignment vertical="center"/>
    </xf>
    <xf numFmtId="0" fontId="6" fillId="2" borderId="0" xfId="0" applyFont="1" applyFill="1" applyAlignment="1">
      <alignment horizontal="centerContinuous" vertical="center" wrapText="1"/>
    </xf>
    <xf numFmtId="0" fontId="5" fillId="2" borderId="0" xfId="0" applyFont="1" applyFill="1" applyAlignment="1">
      <alignment horizontal="centerContinuous" vertical="top" wrapText="1"/>
    </xf>
    <xf numFmtId="0" fontId="5" fillId="0" borderId="0" xfId="0" applyFont="1" applyAlignment="1">
      <alignment wrapText="1"/>
    </xf>
    <xf numFmtId="49" fontId="5" fillId="0" borderId="0" xfId="0" applyNumberFormat="1" applyFont="1" applyAlignment="1">
      <alignment horizontal="center" vertical="center" wrapText="1"/>
    </xf>
    <xf numFmtId="0" fontId="5" fillId="0" borderId="0" xfId="0" applyFont="1" applyAlignment="1">
      <alignment horizontal="center" vertical="top" wrapText="1"/>
    </xf>
    <xf numFmtId="0" fontId="32" fillId="10" borderId="43" xfId="0" applyFont="1" applyFill="1" applyBorder="1" applyAlignment="1">
      <alignment horizontal="centerContinuous" vertical="center" wrapText="1"/>
    </xf>
    <xf numFmtId="0" fontId="31" fillId="10" borderId="12" xfId="0" applyFont="1" applyFill="1" applyBorder="1" applyAlignment="1">
      <alignment horizontal="centerContinuous" vertical="center" wrapText="1"/>
    </xf>
    <xf numFmtId="0" fontId="24" fillId="17" borderId="1" xfId="0" applyFont="1" applyFill="1" applyBorder="1" applyAlignment="1">
      <alignment horizontal="right" vertical="center" wrapText="1" indent="1"/>
    </xf>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33" fillId="0" borderId="22" xfId="0" applyFont="1" applyBorder="1" applyAlignment="1">
      <alignment horizontal="center" vertical="center" wrapText="1"/>
    </xf>
    <xf numFmtId="49" fontId="5" fillId="17" borderId="22" xfId="0" applyNumberFormat="1" applyFont="1" applyFill="1" applyBorder="1" applyAlignment="1">
      <alignment horizontal="left" vertical="center"/>
    </xf>
    <xf numFmtId="0" fontId="33" fillId="0" borderId="22" xfId="0" applyFont="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5" fillId="9" borderId="3" xfId="0" applyFont="1" applyFill="1" applyBorder="1" applyAlignment="1" applyProtection="1">
      <alignment horizontal="center" vertical="center" wrapText="1"/>
      <protection locked="0"/>
    </xf>
    <xf numFmtId="14" fontId="5" fillId="9" borderId="3" xfId="0" applyNumberFormat="1" applyFont="1" applyFill="1" applyBorder="1" applyAlignment="1" applyProtection="1">
      <alignment horizontal="center" vertical="center" wrapText="1"/>
      <protection locked="0"/>
    </xf>
    <xf numFmtId="0" fontId="55" fillId="0" borderId="0" xfId="0" applyFont="1" applyAlignment="1">
      <alignment vertical="center"/>
    </xf>
    <xf numFmtId="0" fontId="55" fillId="5" borderId="0" xfId="0" applyFont="1" applyFill="1" applyAlignment="1">
      <alignment vertical="center"/>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40" fillId="0" borderId="25" xfId="0" applyFont="1" applyBorder="1" applyAlignment="1">
      <alignment horizontal="center" vertical="center"/>
    </xf>
    <xf numFmtId="0" fontId="40" fillId="0" borderId="14" xfId="0" applyFont="1" applyBorder="1" applyAlignment="1">
      <alignment horizontal="center" vertical="center"/>
    </xf>
    <xf numFmtId="0" fontId="48" fillId="0" borderId="25" xfId="0" applyFont="1" applyBorder="1" applyAlignment="1">
      <alignment horizontal="center" vertical="center"/>
    </xf>
    <xf numFmtId="166" fontId="11" fillId="0" borderId="25" xfId="0" applyNumberFormat="1" applyFont="1" applyBorder="1" applyAlignment="1">
      <alignment horizontal="center" vertical="center"/>
    </xf>
    <xf numFmtId="0" fontId="59" fillId="13" borderId="22" xfId="0" applyFont="1" applyFill="1" applyBorder="1" applyAlignment="1">
      <alignment horizontal="left" vertical="top" wrapText="1"/>
    </xf>
    <xf numFmtId="0" fontId="19" fillId="0" borderId="22" xfId="0" applyFont="1" applyBorder="1" applyAlignment="1">
      <alignment horizontal="center" vertical="center"/>
    </xf>
    <xf numFmtId="0" fontId="11" fillId="0" borderId="36" xfId="0" applyFont="1" applyBorder="1" applyAlignment="1">
      <alignment horizontal="center" vertical="center"/>
    </xf>
    <xf numFmtId="0" fontId="57" fillId="13" borderId="22" xfId="0" applyFont="1" applyFill="1" applyBorder="1" applyAlignment="1">
      <alignment horizontal="left" vertical="top" wrapText="1"/>
    </xf>
    <xf numFmtId="0" fontId="14" fillId="13" borderId="22" xfId="0" applyFont="1" applyFill="1" applyBorder="1" applyAlignment="1">
      <alignment horizontal="left" vertical="top" wrapText="1"/>
    </xf>
    <xf numFmtId="0" fontId="57" fillId="13" borderId="25" xfId="0" applyFont="1" applyFill="1" applyBorder="1" applyAlignment="1">
      <alignment horizontal="left" vertical="top" wrapText="1"/>
    </xf>
    <xf numFmtId="0" fontId="11" fillId="0" borderId="36" xfId="0" applyFont="1" applyBorder="1" applyAlignment="1" applyProtection="1">
      <alignment horizontal="center" vertical="center" textRotation="90" wrapText="1"/>
      <protection locked="0"/>
    </xf>
    <xf numFmtId="0" fontId="40" fillId="5" borderId="25" xfId="0" applyFont="1" applyFill="1" applyBorder="1" applyAlignment="1">
      <alignment horizontal="center" vertical="center"/>
    </xf>
    <xf numFmtId="0" fontId="40" fillId="5" borderId="22" xfId="0" applyFont="1" applyFill="1" applyBorder="1" applyAlignment="1">
      <alignment horizontal="center" vertical="center"/>
    </xf>
    <xf numFmtId="0" fontId="11" fillId="0" borderId="25" xfId="0" applyFont="1" applyBorder="1" applyAlignment="1">
      <alignment horizontal="right" vertical="center" wrapText="1"/>
    </xf>
    <xf numFmtId="0" fontId="14" fillId="13" borderId="25" xfId="0" applyFont="1" applyFill="1" applyBorder="1" applyAlignment="1">
      <alignment horizontal="left" vertical="top" wrapText="1"/>
    </xf>
    <xf numFmtId="49" fontId="5" fillId="0" borderId="22" xfId="0" applyNumberFormat="1" applyFont="1" applyBorder="1" applyAlignment="1">
      <alignment vertical="center"/>
    </xf>
    <xf numFmtId="0" fontId="11" fillId="11" borderId="22" xfId="0" applyFont="1" applyFill="1" applyBorder="1" applyAlignment="1">
      <alignment vertical="center"/>
    </xf>
    <xf numFmtId="0" fontId="18" fillId="5" borderId="0" xfId="0" applyFont="1" applyFill="1"/>
    <xf numFmtId="49" fontId="5" fillId="15" borderId="22" xfId="0" applyNumberFormat="1" applyFont="1" applyFill="1" applyBorder="1" applyAlignment="1">
      <alignment vertical="center"/>
    </xf>
    <xf numFmtId="0" fontId="5" fillId="15" borderId="22" xfId="0" applyFont="1" applyFill="1" applyBorder="1" applyAlignment="1">
      <alignment horizontal="center" vertical="center"/>
    </xf>
    <xf numFmtId="0" fontId="14" fillId="0" borderId="22" xfId="1" applyNumberFormat="1" applyFont="1" applyFill="1" applyBorder="1" applyAlignment="1">
      <alignment horizontal="left" vertical="top" wrapText="1"/>
    </xf>
    <xf numFmtId="0" fontId="14" fillId="0" borderId="22" xfId="1" applyNumberFormat="1" applyFont="1" applyFill="1" applyBorder="1" applyAlignment="1">
      <alignment vertical="center" wrapText="1"/>
    </xf>
    <xf numFmtId="49" fontId="5" fillId="0" borderId="14" xfId="0" applyNumberFormat="1" applyFont="1" applyBorder="1" applyAlignment="1">
      <alignment vertical="center"/>
    </xf>
    <xf numFmtId="0" fontId="33" fillId="0" borderId="0" xfId="0" applyFont="1" applyAlignment="1">
      <alignment horizontal="right"/>
    </xf>
    <xf numFmtId="0" fontId="14" fillId="13" borderId="14" xfId="0" applyFont="1" applyFill="1" applyBorder="1" applyAlignment="1">
      <alignment horizontal="left" vertical="top" wrapText="1"/>
    </xf>
    <xf numFmtId="0" fontId="14" fillId="0" borderId="14" xfId="1" applyNumberFormat="1" applyFont="1" applyFill="1" applyBorder="1" applyAlignment="1">
      <alignment horizontal="left" vertical="top" wrapText="1"/>
    </xf>
    <xf numFmtId="0" fontId="40" fillId="5" borderId="14" xfId="0" applyFont="1" applyFill="1" applyBorder="1" applyAlignment="1">
      <alignment horizontal="center" vertical="center"/>
    </xf>
    <xf numFmtId="0" fontId="59" fillId="13" borderId="14" xfId="0" applyFont="1" applyFill="1" applyBorder="1" applyAlignment="1">
      <alignment horizontal="left" vertical="top" wrapText="1"/>
    </xf>
    <xf numFmtId="0" fontId="56" fillId="5" borderId="0" xfId="0" applyFont="1" applyFill="1" applyAlignment="1">
      <alignment vertical="center"/>
    </xf>
    <xf numFmtId="0" fontId="9" fillId="5" borderId="41" xfId="0" applyFont="1" applyFill="1" applyBorder="1" applyAlignment="1">
      <alignment vertical="center"/>
    </xf>
    <xf numFmtId="0" fontId="9" fillId="5" borderId="38" xfId="0" applyFont="1" applyFill="1" applyBorder="1" applyAlignment="1">
      <alignment vertical="center"/>
    </xf>
    <xf numFmtId="0" fontId="9" fillId="5" borderId="34" xfId="0" applyFont="1" applyFill="1" applyBorder="1" applyAlignment="1">
      <alignment vertical="center"/>
    </xf>
    <xf numFmtId="0" fontId="40" fillId="5" borderId="34" xfId="0" applyFont="1" applyFill="1" applyBorder="1"/>
    <xf numFmtId="0" fontId="19" fillId="5" borderId="45" xfId="0" applyFont="1" applyFill="1" applyBorder="1"/>
    <xf numFmtId="0" fontId="19" fillId="5" borderId="34" xfId="0" applyFont="1" applyFill="1" applyBorder="1"/>
    <xf numFmtId="0" fontId="19" fillId="0" borderId="45" xfId="0" applyFont="1" applyBorder="1"/>
    <xf numFmtId="0" fontId="24" fillId="5" borderId="0" xfId="0" applyFont="1" applyFill="1" applyAlignment="1">
      <alignment vertical="center"/>
    </xf>
    <xf numFmtId="0" fontId="40" fillId="5" borderId="45" xfId="0" applyFont="1" applyFill="1" applyBorder="1"/>
    <xf numFmtId="0" fontId="40" fillId="5" borderId="45" xfId="0" applyFont="1" applyFill="1" applyBorder="1" applyAlignment="1">
      <alignment horizontal="right" vertical="center"/>
    </xf>
    <xf numFmtId="0" fontId="19" fillId="5" borderId="0" xfId="0" applyFont="1" applyFill="1" applyAlignment="1">
      <alignment vertical="center"/>
    </xf>
    <xf numFmtId="0" fontId="19" fillId="5" borderId="0" xfId="0" applyFont="1" applyFill="1" applyAlignment="1">
      <alignment horizontal="left" vertical="center" indent="5"/>
    </xf>
    <xf numFmtId="0" fontId="19" fillId="5" borderId="0" xfId="0" applyFont="1" applyFill="1" applyAlignment="1">
      <alignment horizontal="right" vertical="center"/>
    </xf>
    <xf numFmtId="0" fontId="19" fillId="5" borderId="0" xfId="0" applyFont="1" applyFill="1" applyAlignment="1">
      <alignment horizontal="left" vertical="center" indent="7"/>
    </xf>
    <xf numFmtId="0" fontId="19" fillId="5" borderId="0" xfId="0" applyFont="1" applyFill="1" applyAlignment="1">
      <alignment horizontal="left" vertical="center" indent="6"/>
    </xf>
    <xf numFmtId="0" fontId="40" fillId="5" borderId="0" xfId="0" applyFont="1" applyFill="1" applyAlignment="1">
      <alignment horizontal="left" vertical="center" indent="6"/>
    </xf>
    <xf numFmtId="0" fontId="19" fillId="5" borderId="44" xfId="0" applyFont="1" applyFill="1" applyBorder="1"/>
    <xf numFmtId="0" fontId="19" fillId="5" borderId="35" xfId="0" applyFont="1" applyFill="1" applyBorder="1"/>
    <xf numFmtId="0" fontId="19" fillId="5" borderId="40" xfId="0" applyFont="1" applyFill="1" applyBorder="1"/>
    <xf numFmtId="14" fontId="14" fillId="0" borderId="0" xfId="0" applyNumberFormat="1" applyFont="1" applyAlignment="1">
      <alignment vertical="top"/>
    </xf>
    <xf numFmtId="0" fontId="11" fillId="5" borderId="0" xfId="2" applyFont="1" applyFill="1" applyAlignment="1">
      <alignment horizontal="right" vertical="center" wrapText="1"/>
    </xf>
    <xf numFmtId="0" fontId="12" fillId="5" borderId="0" xfId="1" applyFont="1" applyFill="1" applyBorder="1" applyAlignment="1" applyProtection="1">
      <alignment horizontal="right" vertical="center"/>
      <protection locked="0"/>
    </xf>
    <xf numFmtId="0" fontId="13" fillId="5" borderId="0" xfId="1" applyFont="1" applyFill="1" applyBorder="1" applyAlignment="1"/>
    <xf numFmtId="0" fontId="10" fillId="0" borderId="22" xfId="1" applyFont="1" applyBorder="1" applyAlignment="1">
      <alignment vertical="center"/>
    </xf>
    <xf numFmtId="0" fontId="12" fillId="0" borderId="22" xfId="1" applyFont="1" applyBorder="1" applyAlignment="1"/>
    <xf numFmtId="0" fontId="12" fillId="0" borderId="46" xfId="1" applyFont="1" applyBorder="1" applyAlignment="1">
      <alignment horizontal="center" vertical="center"/>
    </xf>
    <xf numFmtId="0" fontId="7" fillId="0" borderId="8" xfId="1" applyFont="1" applyBorder="1" applyAlignment="1" applyProtection="1">
      <alignment horizontal="center" vertical="center" wrapText="1"/>
      <protection locked="0"/>
    </xf>
    <xf numFmtId="164" fontId="7" fillId="0" borderId="37" xfId="1" applyNumberFormat="1" applyFont="1" applyBorder="1" applyAlignment="1" applyProtection="1">
      <alignment horizontal="center" vertical="center" wrapText="1"/>
      <protection locked="0"/>
    </xf>
    <xf numFmtId="164" fontId="7" fillId="0" borderId="40" xfId="1" applyNumberFormat="1" applyFont="1" applyBorder="1" applyAlignment="1" applyProtection="1">
      <alignment horizontal="center" vertical="center" wrapText="1"/>
      <protection locked="0"/>
    </xf>
    <xf numFmtId="0" fontId="7" fillId="5" borderId="0" xfId="1" applyFont="1" applyFill="1" applyBorder="1" applyAlignment="1"/>
    <xf numFmtId="0" fontId="4" fillId="5" borderId="0" xfId="1" applyFill="1" applyAlignment="1"/>
    <xf numFmtId="0" fontId="11" fillId="5" borderId="0" xfId="2" applyFont="1" applyFill="1" applyAlignment="1" applyProtection="1">
      <alignment horizontal="center" vertical="center"/>
      <protection locked="0"/>
    </xf>
    <xf numFmtId="0" fontId="12" fillId="0" borderId="22" xfId="1" applyFont="1" applyBorder="1" applyAlignment="1">
      <alignment horizontal="center" vertical="center"/>
    </xf>
    <xf numFmtId="0" fontId="12" fillId="0" borderId="8" xfId="1" applyFont="1" applyBorder="1" applyAlignment="1">
      <alignment horizontal="center" vertical="center"/>
    </xf>
    <xf numFmtId="0" fontId="14" fillId="5" borderId="0" xfId="0" applyFont="1" applyFill="1" applyAlignment="1">
      <alignment vertical="center"/>
    </xf>
    <xf numFmtId="0" fontId="14" fillId="15" borderId="14" xfId="0" applyFont="1" applyFill="1" applyBorder="1" applyAlignment="1">
      <alignment horizontal="center"/>
    </xf>
    <xf numFmtId="0" fontId="14" fillId="5" borderId="0" xfId="0" applyFont="1" applyFill="1" applyAlignment="1">
      <alignment vertical="top"/>
    </xf>
    <xf numFmtId="14" fontId="14" fillId="5" borderId="0" xfId="0" applyNumberFormat="1" applyFont="1" applyFill="1" applyAlignment="1">
      <alignment vertical="top"/>
    </xf>
    <xf numFmtId="0" fontId="11" fillId="5" borderId="0" xfId="0" applyFont="1" applyFill="1" applyAlignment="1">
      <alignment horizontal="centerContinuous"/>
    </xf>
    <xf numFmtId="0" fontId="11" fillId="5" borderId="0" xfId="0" applyFont="1" applyFill="1" applyAlignment="1">
      <alignment horizontal="left"/>
    </xf>
    <xf numFmtId="14" fontId="14" fillId="5" borderId="0" xfId="0" applyNumberFormat="1" applyFont="1" applyFill="1" applyAlignment="1">
      <alignment horizontal="left" vertical="center"/>
    </xf>
    <xf numFmtId="0" fontId="14" fillId="5" borderId="0" xfId="0" applyFont="1" applyFill="1" applyAlignment="1">
      <alignment horizontal="left" vertical="center"/>
    </xf>
    <xf numFmtId="0" fontId="14" fillId="5" borderId="0" xfId="0" applyFont="1" applyFill="1"/>
    <xf numFmtId="0" fontId="14" fillId="5" borderId="0" xfId="0" applyFont="1" applyFill="1" applyAlignment="1">
      <alignment horizontal="center"/>
    </xf>
    <xf numFmtId="14" fontId="14" fillId="5" borderId="0" xfId="0" applyNumberFormat="1" applyFont="1" applyFill="1" applyAlignment="1" applyProtection="1">
      <alignment horizontal="center" vertical="center" wrapText="1"/>
      <protection locked="0"/>
    </xf>
    <xf numFmtId="0" fontId="14" fillId="5" borderId="0" xfId="0" applyFont="1" applyFill="1" applyAlignment="1" applyProtection="1">
      <alignment horizontal="center" vertical="center" wrapText="1"/>
      <protection locked="0"/>
    </xf>
    <xf numFmtId="0" fontId="24" fillId="5" borderId="0" xfId="0" applyFont="1" applyFill="1"/>
    <xf numFmtId="0" fontId="14" fillId="5" borderId="0" xfId="0" applyFont="1" applyFill="1" applyAlignment="1">
      <alignment horizontal="center" vertical="center"/>
    </xf>
    <xf numFmtId="0" fontId="21" fillId="5" borderId="0" xfId="2" applyFont="1" applyFill="1" applyAlignment="1">
      <alignment vertical="center"/>
    </xf>
    <xf numFmtId="0" fontId="0" fillId="5" borderId="37" xfId="0" applyFill="1" applyBorder="1"/>
    <xf numFmtId="0" fontId="0" fillId="5" borderId="41" xfId="0" applyFill="1" applyBorder="1"/>
    <xf numFmtId="0" fontId="0" fillId="5" borderId="38" xfId="0" applyFill="1" applyBorder="1"/>
    <xf numFmtId="0" fontId="0" fillId="5" borderId="45" xfId="0" applyFill="1" applyBorder="1"/>
    <xf numFmtId="0" fontId="0" fillId="5" borderId="34" xfId="0" applyFill="1" applyBorder="1"/>
    <xf numFmtId="0" fontId="67" fillId="5" borderId="0" xfId="0" applyFont="1" applyFill="1" applyAlignment="1">
      <alignment vertical="center"/>
    </xf>
    <xf numFmtId="0" fontId="70" fillId="5" borderId="0" xfId="0" applyFont="1" applyFill="1" applyAlignment="1">
      <alignment horizontal="left" vertical="center" indent="5"/>
    </xf>
    <xf numFmtId="0" fontId="67" fillId="5" borderId="0" xfId="0" applyFont="1" applyFill="1" applyAlignment="1">
      <alignment horizontal="left" vertical="center"/>
    </xf>
    <xf numFmtId="0" fontId="0" fillId="5" borderId="40" xfId="0" applyFill="1" applyBorder="1"/>
    <xf numFmtId="0" fontId="0" fillId="5" borderId="44" xfId="0" applyFill="1" applyBorder="1"/>
    <xf numFmtId="0" fontId="0" fillId="5" borderId="35" xfId="0" applyFill="1" applyBorder="1"/>
    <xf numFmtId="0" fontId="72" fillId="2" borderId="22" xfId="0" applyFont="1" applyFill="1" applyBorder="1" applyAlignment="1">
      <alignment horizontal="center" vertical="center" wrapText="1"/>
    </xf>
    <xf numFmtId="0" fontId="50" fillId="4" borderId="39" xfId="0" applyFont="1" applyFill="1" applyBorder="1" applyAlignment="1">
      <alignment horizontal="center" vertical="center" wrapText="1"/>
    </xf>
    <xf numFmtId="0" fontId="50" fillId="4" borderId="22" xfId="0" applyFont="1" applyFill="1" applyBorder="1" applyAlignment="1">
      <alignment horizontal="center" vertical="top" wrapText="1"/>
    </xf>
    <xf numFmtId="0" fontId="41" fillId="13" borderId="39" xfId="0" applyFont="1" applyFill="1" applyBorder="1" applyAlignment="1">
      <alignment horizontal="left" vertical="top" wrapText="1"/>
    </xf>
    <xf numFmtId="0" fontId="40" fillId="0" borderId="22" xfId="0" applyFont="1" applyBorder="1" applyAlignment="1">
      <alignment horizontal="left" vertical="top" wrapText="1"/>
    </xf>
    <xf numFmtId="0" fontId="11" fillId="15" borderId="22" xfId="0" applyFont="1" applyFill="1" applyBorder="1" applyAlignment="1">
      <alignment horizontal="center" vertical="top" wrapText="1"/>
    </xf>
    <xf numFmtId="0" fontId="40" fillId="15" borderId="22" xfId="0" applyFont="1" applyFill="1" applyBorder="1" applyAlignment="1">
      <alignment horizontal="center" vertical="top"/>
    </xf>
    <xf numFmtId="0" fontId="11" fillId="13" borderId="39" xfId="0" applyFont="1" applyFill="1" applyBorder="1" applyAlignment="1">
      <alignment horizontal="left" vertical="top" wrapText="1"/>
    </xf>
    <xf numFmtId="0" fontId="40" fillId="0" borderId="22" xfId="0" applyFont="1" applyBorder="1" applyAlignment="1">
      <alignment horizontal="left" vertical="top"/>
    </xf>
    <xf numFmtId="0" fontId="11" fillId="15" borderId="22" xfId="0" applyFont="1" applyFill="1" applyBorder="1" applyAlignment="1">
      <alignment horizontal="center" vertical="top"/>
    </xf>
    <xf numFmtId="0" fontId="40" fillId="15" borderId="22" xfId="0" applyFont="1" applyFill="1" applyBorder="1" applyAlignment="1">
      <alignment horizontal="center" vertical="top" wrapText="1"/>
    </xf>
    <xf numFmtId="0" fontId="14" fillId="0" borderId="22" xfId="0" applyFont="1" applyBorder="1" applyAlignment="1">
      <alignment horizontal="left" vertical="top" wrapText="1"/>
    </xf>
    <xf numFmtId="0" fontId="48" fillId="15" borderId="22" xfId="0" applyFont="1" applyFill="1" applyBorder="1" applyAlignment="1">
      <alignment horizontal="center" vertical="top"/>
    </xf>
    <xf numFmtId="0" fontId="48" fillId="15" borderId="22" xfId="0" applyFont="1" applyFill="1" applyBorder="1" applyAlignment="1">
      <alignment horizontal="center" vertical="top" wrapText="1"/>
    </xf>
    <xf numFmtId="0" fontId="51" fillId="15" borderId="22" xfId="0" applyFont="1" applyFill="1" applyBorder="1" applyAlignment="1">
      <alignment horizontal="center" vertical="top" wrapText="1"/>
    </xf>
    <xf numFmtId="0" fontId="14" fillId="0" borderId="22" xfId="0" applyFont="1" applyBorder="1" applyAlignment="1">
      <alignment horizontal="left" vertical="top"/>
    </xf>
    <xf numFmtId="0" fontId="50" fillId="15" borderId="22" xfId="0" applyFont="1" applyFill="1" applyBorder="1" applyAlignment="1">
      <alignment horizontal="center" vertical="top" wrapText="1"/>
    </xf>
    <xf numFmtId="0" fontId="40" fillId="15" borderId="36" xfId="0" applyFont="1" applyFill="1" applyBorder="1" applyAlignment="1">
      <alignment horizontal="center" vertical="top"/>
    </xf>
    <xf numFmtId="0" fontId="44" fillId="13" borderId="39" xfId="0" applyFont="1" applyFill="1" applyBorder="1" applyAlignment="1">
      <alignment horizontal="left" vertical="top" wrapText="1"/>
    </xf>
    <xf numFmtId="0" fontId="44" fillId="13" borderId="22" xfId="0" applyFont="1" applyFill="1" applyBorder="1" applyAlignment="1">
      <alignment horizontal="left" vertical="top" wrapText="1"/>
    </xf>
    <xf numFmtId="0" fontId="40" fillId="0" borderId="36" xfId="0" applyFont="1" applyBorder="1" applyAlignment="1">
      <alignment horizontal="left" vertical="top" wrapText="1"/>
    </xf>
    <xf numFmtId="0" fontId="40" fillId="0" borderId="22" xfId="0" applyFont="1" applyBorder="1" applyAlignment="1">
      <alignment vertical="top" wrapText="1"/>
    </xf>
    <xf numFmtId="0" fontId="40" fillId="0" borderId="36" xfId="0" applyFont="1" applyBorder="1" applyAlignment="1">
      <alignment vertical="top" wrapText="1"/>
    </xf>
    <xf numFmtId="0" fontId="14" fillId="0" borderId="26" xfId="1" applyNumberFormat="1" applyFont="1" applyFill="1" applyBorder="1" applyAlignment="1" applyProtection="1">
      <alignment vertical="center" wrapText="1"/>
    </xf>
    <xf numFmtId="0" fontId="14" fillId="5" borderId="14" xfId="0" applyFont="1" applyFill="1" applyBorder="1" applyAlignment="1">
      <alignment horizontal="center"/>
    </xf>
    <xf numFmtId="0" fontId="14" fillId="5" borderId="25"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2" fillId="0" borderId="25" xfId="1" applyFont="1" applyBorder="1" applyAlignment="1" applyProtection="1">
      <alignment horizontal="center" vertical="center" wrapText="1"/>
      <protection locked="0"/>
    </xf>
    <xf numFmtId="0" fontId="12" fillId="0" borderId="40" xfId="1" applyFont="1" applyBorder="1" applyAlignment="1" applyProtection="1">
      <alignment horizontal="center" vertical="center" wrapText="1"/>
      <protection locked="0"/>
    </xf>
    <xf numFmtId="0" fontId="12" fillId="0" borderId="39" xfId="1" applyFont="1" applyBorder="1" applyAlignment="1" applyProtection="1">
      <alignment horizontal="center" vertical="center" wrapText="1"/>
      <protection locked="0"/>
    </xf>
    <xf numFmtId="0" fontId="12" fillId="0" borderId="35" xfId="1" applyFont="1" applyBorder="1" applyAlignment="1" applyProtection="1">
      <alignment horizontal="center" vertical="center" wrapText="1"/>
      <protection locked="0"/>
    </xf>
    <xf numFmtId="164" fontId="7" fillId="0" borderId="35" xfId="1" applyNumberFormat="1" applyFont="1" applyBorder="1" applyAlignment="1" applyProtection="1">
      <alignment horizontal="center" vertical="center" wrapText="1"/>
      <protection locked="0"/>
    </xf>
    <xf numFmtId="164" fontId="7" fillId="0" borderId="39" xfId="1" applyNumberFormat="1" applyFont="1" applyBorder="1" applyAlignment="1" applyProtection="1">
      <alignment horizontal="center" vertical="center" wrapText="1"/>
      <protection locked="0"/>
    </xf>
    <xf numFmtId="0" fontId="14" fillId="0" borderId="38" xfId="1" applyNumberFormat="1" applyFont="1" applyFill="1" applyBorder="1" applyAlignment="1">
      <alignment horizontal="left" vertical="center" wrapText="1"/>
    </xf>
    <xf numFmtId="0" fontId="14" fillId="0" borderId="35" xfId="1" applyNumberFormat="1" applyFont="1" applyFill="1" applyBorder="1" applyAlignment="1">
      <alignment horizontal="right" vertical="center" wrapText="1"/>
    </xf>
    <xf numFmtId="49" fontId="7" fillId="0" borderId="25" xfId="1" applyNumberFormat="1" applyFont="1" applyBorder="1" applyAlignment="1">
      <alignment horizontal="center" vertical="center"/>
    </xf>
    <xf numFmtId="0" fontId="14" fillId="0" borderId="34" xfId="1" applyNumberFormat="1" applyFont="1" applyFill="1" applyBorder="1" applyAlignment="1">
      <alignment horizontal="right" vertical="center" wrapText="1"/>
    </xf>
    <xf numFmtId="49" fontId="7" fillId="0" borderId="26" xfId="1" applyNumberFormat="1" applyFont="1" applyBorder="1" applyAlignment="1">
      <alignment horizontal="center" vertical="center"/>
    </xf>
    <xf numFmtId="49" fontId="7" fillId="0" borderId="36" xfId="1" applyNumberFormat="1" applyFont="1" applyFill="1" applyBorder="1" applyAlignment="1">
      <alignment horizontal="center" vertical="center"/>
    </xf>
    <xf numFmtId="49" fontId="7" fillId="0" borderId="25" xfId="1" applyNumberFormat="1" applyFont="1" applyFill="1" applyBorder="1" applyAlignment="1">
      <alignment horizontal="center" vertical="center"/>
    </xf>
    <xf numFmtId="0" fontId="7" fillId="0" borderId="26" xfId="1" applyNumberFormat="1" applyFont="1" applyFill="1" applyBorder="1" applyAlignment="1">
      <alignment horizontal="center" vertical="center"/>
    </xf>
    <xf numFmtId="0" fontId="12" fillId="0" borderId="37" xfId="1" applyFont="1" applyBorder="1" applyAlignment="1" applyProtection="1">
      <alignment horizontal="center" vertical="center" wrapText="1"/>
      <protection locked="0"/>
    </xf>
    <xf numFmtId="0" fontId="1" fillId="4" borderId="10" xfId="0" applyFont="1" applyFill="1" applyBorder="1" applyAlignment="1">
      <alignment horizontal="center" vertical="center"/>
    </xf>
    <xf numFmtId="0" fontId="1" fillId="4" borderId="23" xfId="0" applyFont="1" applyFill="1" applyBorder="1" applyAlignment="1">
      <alignment horizontal="center" vertical="center"/>
    </xf>
    <xf numFmtId="0" fontId="14" fillId="0" borderId="36" xfId="0" applyFont="1" applyBorder="1" applyAlignment="1">
      <alignment horizontal="left" vertical="top"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33" fillId="0" borderId="47" xfId="0" applyFont="1" applyBorder="1" applyAlignment="1">
      <alignment horizontal="center" vertical="center"/>
    </xf>
    <xf numFmtId="166" fontId="33" fillId="13" borderId="47" xfId="4" applyNumberFormat="1" applyFont="1" applyFill="1" applyBorder="1" applyAlignment="1">
      <alignment horizontal="center" vertical="center"/>
    </xf>
    <xf numFmtId="166" fontId="11" fillId="13" borderId="25" xfId="4" applyNumberFormat="1" applyFont="1" applyFill="1" applyBorder="1" applyAlignment="1">
      <alignment horizontal="center" vertical="center"/>
    </xf>
    <xf numFmtId="166" fontId="11" fillId="13" borderId="14" xfId="4" applyNumberFormat="1" applyFont="1" applyFill="1" applyBorder="1" applyAlignment="1">
      <alignment horizontal="center" vertical="center"/>
    </xf>
    <xf numFmtId="166" fontId="24" fillId="13" borderId="25" xfId="4" applyNumberFormat="1" applyFont="1" applyFill="1" applyBorder="1" applyAlignment="1">
      <alignment horizontal="center" vertical="center"/>
    </xf>
    <xf numFmtId="9" fontId="24" fillId="15" borderId="22" xfId="0" applyNumberFormat="1" applyFont="1" applyFill="1" applyBorder="1" applyAlignment="1">
      <alignment horizontal="center" vertical="center"/>
    </xf>
    <xf numFmtId="166" fontId="24" fillId="13" borderId="14" xfId="4" applyNumberFormat="1" applyFont="1" applyFill="1" applyBorder="1" applyAlignment="1">
      <alignment horizontal="center" vertical="center"/>
    </xf>
    <xf numFmtId="0" fontId="11" fillId="13" borderId="22" xfId="0" applyFont="1" applyFill="1" applyBorder="1" applyAlignment="1">
      <alignment horizontal="left" vertical="top" wrapText="1"/>
    </xf>
    <xf numFmtId="0" fontId="11" fillId="0" borderId="10" xfId="0" applyFont="1" applyBorder="1" applyAlignment="1">
      <alignment horizontal="center" vertical="center" wrapText="1"/>
    </xf>
    <xf numFmtId="0" fontId="7" fillId="0" borderId="36" xfId="1" applyFont="1" applyBorder="1" applyAlignment="1" applyProtection="1">
      <alignment horizontal="center" vertical="center" wrapText="1"/>
      <protection locked="0"/>
    </xf>
    <xf numFmtId="0" fontId="11" fillId="0" borderId="31" xfId="0" applyFont="1" applyBorder="1" applyAlignment="1">
      <alignment horizontal="center" vertical="center" wrapText="1"/>
    </xf>
    <xf numFmtId="9" fontId="11" fillId="0" borderId="29" xfId="0" applyNumberFormat="1" applyFont="1" applyBorder="1" applyAlignment="1">
      <alignment horizontal="center" vertical="center" wrapText="1"/>
    </xf>
    <xf numFmtId="0" fontId="11" fillId="0" borderId="39" xfId="0" applyFont="1" applyBorder="1" applyAlignment="1">
      <alignment horizontal="center" vertical="center" wrapText="1"/>
    </xf>
    <xf numFmtId="0" fontId="11" fillId="0" borderId="48" xfId="0" applyFont="1" applyBorder="1" applyAlignment="1">
      <alignment horizontal="center" vertical="center" wrapText="1"/>
    </xf>
    <xf numFmtId="0" fontId="7" fillId="0" borderId="37" xfId="1" applyFont="1" applyBorder="1" applyAlignment="1" applyProtection="1">
      <alignment horizontal="center" vertical="center" wrapText="1"/>
      <protection locked="0"/>
    </xf>
    <xf numFmtId="0" fontId="78" fillId="7" borderId="0" xfId="2" applyFont="1" applyFill="1" applyAlignment="1">
      <alignment horizontal="centerContinuous" vertical="center" wrapText="1"/>
    </xf>
    <xf numFmtId="0" fontId="11" fillId="5" borderId="8" xfId="0" applyFont="1" applyFill="1" applyBorder="1" applyAlignment="1">
      <alignment horizontal="right" vertical="center"/>
    </xf>
    <xf numFmtId="0" fontId="11" fillId="5" borderId="39" xfId="0" applyFont="1" applyFill="1" applyBorder="1" applyAlignment="1">
      <alignment horizontal="right" vertical="center"/>
    </xf>
    <xf numFmtId="0" fontId="11" fillId="5" borderId="0" xfId="2" applyFont="1" applyFill="1" applyAlignment="1">
      <alignment horizontal="left" vertical="center" indent="1"/>
    </xf>
    <xf numFmtId="0" fontId="11" fillId="5" borderId="22" xfId="0" applyFont="1" applyFill="1" applyBorder="1" applyAlignment="1">
      <alignment horizontal="right" vertical="center"/>
    </xf>
    <xf numFmtId="0" fontId="0" fillId="0" borderId="0" xfId="0" applyAlignment="1">
      <alignment horizontal="center" vertical="center" wrapText="1"/>
    </xf>
    <xf numFmtId="0" fontId="0" fillId="0" borderId="0" xfId="0" applyAlignment="1">
      <alignment horizontal="left" vertical="top" wrapText="1"/>
    </xf>
    <xf numFmtId="0" fontId="0" fillId="0" borderId="0" xfId="0" applyAlignment="1">
      <alignment horizontal="left" indent="3"/>
    </xf>
    <xf numFmtId="0" fontId="73" fillId="5" borderId="0" xfId="0" applyFont="1" applyFill="1" applyAlignment="1">
      <alignment horizontal="center"/>
    </xf>
    <xf numFmtId="0" fontId="67" fillId="5" borderId="0" xfId="0" applyFont="1" applyFill="1" applyAlignment="1">
      <alignment horizontal="left"/>
    </xf>
    <xf numFmtId="0" fontId="66" fillId="5" borderId="0" xfId="0" applyFont="1" applyFill="1" applyAlignment="1">
      <alignment horizontal="left"/>
    </xf>
    <xf numFmtId="0" fontId="75" fillId="5" borderId="0" xfId="0" applyFont="1" applyFill="1" applyAlignment="1">
      <alignment horizontal="left" vertical="center" wrapText="1"/>
    </xf>
    <xf numFmtId="0" fontId="67" fillId="5" borderId="0" xfId="0" applyFont="1" applyFill="1" applyAlignment="1">
      <alignment horizontal="left" vertical="center" wrapText="1"/>
    </xf>
    <xf numFmtId="0" fontId="70" fillId="5" borderId="0" xfId="0" applyFont="1" applyFill="1" applyAlignment="1">
      <alignment vertical="center" wrapText="1"/>
    </xf>
    <xf numFmtId="0" fontId="9" fillId="4" borderId="37" xfId="0" applyFont="1" applyFill="1" applyBorder="1" applyAlignment="1">
      <alignment horizontal="center" vertical="center"/>
    </xf>
    <xf numFmtId="0" fontId="9" fillId="4" borderId="41"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0" xfId="0" applyFont="1" applyFill="1" applyAlignment="1">
      <alignment horizontal="center" vertical="center"/>
    </xf>
    <xf numFmtId="0" fontId="14" fillId="0" borderId="8" xfId="0" applyFont="1" applyBorder="1" applyAlignment="1">
      <alignment horizontal="left" vertical="top" indent="1"/>
    </xf>
    <xf numFmtId="0" fontId="14" fillId="0" borderId="9" xfId="0" applyFont="1" applyBorder="1" applyAlignment="1">
      <alignment horizontal="left" vertical="top" indent="1"/>
    </xf>
    <xf numFmtId="0" fontId="14" fillId="0" borderId="39" xfId="0" applyFont="1" applyBorder="1" applyAlignment="1">
      <alignment horizontal="left" vertical="top" indent="1"/>
    </xf>
    <xf numFmtId="0" fontId="14" fillId="0" borderId="22" xfId="0" applyFont="1" applyBorder="1" applyAlignment="1">
      <alignment horizontal="left" vertical="top" indent="1"/>
    </xf>
    <xf numFmtId="0" fontId="50" fillId="19" borderId="22" xfId="0" applyFont="1" applyFill="1" applyBorder="1" applyAlignment="1">
      <alignment horizontal="center" vertical="center"/>
    </xf>
    <xf numFmtId="0" fontId="11" fillId="5" borderId="8" xfId="0" applyFont="1" applyFill="1" applyBorder="1" applyAlignment="1">
      <alignment horizontal="right" vertical="center"/>
    </xf>
    <xf numFmtId="0" fontId="11" fillId="5" borderId="39" xfId="0" applyFont="1" applyFill="1" applyBorder="1" applyAlignment="1">
      <alignment horizontal="right" vertical="center"/>
    </xf>
    <xf numFmtId="0" fontId="50" fillId="20" borderId="22" xfId="0" applyFont="1" applyFill="1" applyBorder="1" applyAlignment="1">
      <alignment horizontal="center" vertical="center"/>
    </xf>
    <xf numFmtId="0" fontId="56" fillId="10" borderId="45" xfId="0" applyFont="1" applyFill="1" applyBorder="1" applyAlignment="1">
      <alignment horizontal="center" vertical="center"/>
    </xf>
    <xf numFmtId="0" fontId="56" fillId="10" borderId="0" xfId="0" applyFont="1" applyFill="1" applyAlignment="1">
      <alignment horizontal="center" vertical="center"/>
    </xf>
    <xf numFmtId="14" fontId="14" fillId="0" borderId="22" xfId="0" applyNumberFormat="1" applyFont="1" applyBorder="1" applyAlignment="1">
      <alignment horizontal="left" vertical="top" indent="1"/>
    </xf>
    <xf numFmtId="0" fontId="63" fillId="18" borderId="22" xfId="0" applyFont="1" applyFill="1" applyBorder="1" applyAlignment="1">
      <alignment horizontal="center" vertical="center"/>
    </xf>
    <xf numFmtId="0" fontId="56" fillId="10" borderId="22"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39" xfId="0" applyFont="1" applyFill="1" applyBorder="1" applyAlignment="1">
      <alignment horizontal="center" vertical="center"/>
    </xf>
    <xf numFmtId="0" fontId="40" fillId="5" borderId="8" xfId="0" applyFont="1" applyFill="1" applyBorder="1" applyAlignment="1">
      <alignment horizontal="left" vertical="top"/>
    </xf>
    <xf numFmtId="0" fontId="40" fillId="5" borderId="9" xfId="0" applyFont="1" applyFill="1" applyBorder="1" applyAlignment="1">
      <alignment horizontal="left" vertical="top"/>
    </xf>
    <xf numFmtId="0" fontId="40" fillId="5" borderId="39" xfId="0" applyFont="1" applyFill="1" applyBorder="1" applyAlignment="1">
      <alignment horizontal="left" vertical="top"/>
    </xf>
    <xf numFmtId="0" fontId="9" fillId="4" borderId="0" xfId="0" applyFont="1" applyFill="1" applyAlignment="1">
      <alignment horizontal="left" vertical="center"/>
    </xf>
    <xf numFmtId="14" fontId="48" fillId="5" borderId="7" xfId="0" applyNumberFormat="1" applyFont="1" applyFill="1" applyBorder="1" applyAlignment="1" applyProtection="1">
      <alignment horizontal="center"/>
      <protection locked="0"/>
    </xf>
    <xf numFmtId="14" fontId="48" fillId="5" borderId="32" xfId="0" applyNumberFormat="1" applyFont="1" applyFill="1" applyBorder="1" applyAlignment="1" applyProtection="1">
      <alignment horizontal="center"/>
      <protection locked="0"/>
    </xf>
    <xf numFmtId="14" fontId="48" fillId="5" borderId="33" xfId="0" applyNumberFormat="1" applyFont="1" applyFill="1" applyBorder="1" applyAlignment="1" applyProtection="1">
      <alignment horizontal="center"/>
      <protection locked="0"/>
    </xf>
    <xf numFmtId="14" fontId="48" fillId="5" borderId="10" xfId="0" applyNumberFormat="1" applyFont="1" applyFill="1" applyBorder="1" applyAlignment="1" applyProtection="1">
      <alignment horizontal="center"/>
      <protection locked="0"/>
    </xf>
    <xf numFmtId="14" fontId="48" fillId="5" borderId="22" xfId="0" applyNumberFormat="1" applyFont="1" applyFill="1" applyBorder="1" applyAlignment="1" applyProtection="1">
      <alignment horizontal="center"/>
      <protection locked="0"/>
    </xf>
    <xf numFmtId="14" fontId="48" fillId="5" borderId="23" xfId="0" applyNumberFormat="1" applyFont="1" applyFill="1" applyBorder="1" applyAlignment="1" applyProtection="1">
      <alignment horizontal="center"/>
      <protection locked="0"/>
    </xf>
    <xf numFmtId="14" fontId="14" fillId="0" borderId="8" xfId="0" applyNumberFormat="1" applyFont="1" applyBorder="1" applyAlignment="1">
      <alignment horizontal="left" vertical="top" indent="1"/>
    </xf>
    <xf numFmtId="14" fontId="14" fillId="0" borderId="9" xfId="0" applyNumberFormat="1" applyFont="1" applyBorder="1" applyAlignment="1">
      <alignment horizontal="left" vertical="top" indent="1"/>
    </xf>
    <xf numFmtId="14" fontId="14" fillId="0" borderId="39" xfId="0" applyNumberFormat="1" applyFont="1" applyBorder="1" applyAlignment="1">
      <alignment horizontal="left" vertical="top" indent="1"/>
    </xf>
    <xf numFmtId="0" fontId="11" fillId="5" borderId="22" xfId="0" applyFont="1" applyFill="1" applyBorder="1" applyAlignment="1">
      <alignment horizontal="center" vertical="center"/>
    </xf>
    <xf numFmtId="0" fontId="0" fillId="5" borderId="22" xfId="0" applyFill="1" applyBorder="1" applyAlignment="1">
      <alignment horizontal="left" vertical="top"/>
    </xf>
    <xf numFmtId="14" fontId="14" fillId="0" borderId="36" xfId="0" applyNumberFormat="1" applyFont="1" applyBorder="1" applyAlignment="1">
      <alignment horizontal="left" vertical="top" indent="1"/>
    </xf>
    <xf numFmtId="0" fontId="53" fillId="0" borderId="41" xfId="0" applyFont="1" applyBorder="1" applyAlignment="1">
      <alignment horizontal="center" vertical="center" wrapText="1"/>
    </xf>
    <xf numFmtId="0" fontId="53" fillId="0" borderId="38" xfId="0" applyFont="1" applyBorder="1" applyAlignment="1">
      <alignment horizontal="center" vertical="center" wrapText="1"/>
    </xf>
    <xf numFmtId="0" fontId="53" fillId="0" borderId="0" xfId="0" applyFont="1" applyAlignment="1">
      <alignment horizontal="center" vertical="center" wrapText="1"/>
    </xf>
    <xf numFmtId="0" fontId="53" fillId="0" borderId="34" xfId="0" applyFont="1" applyBorder="1" applyAlignment="1">
      <alignment horizontal="center" vertical="center" wrapText="1"/>
    </xf>
    <xf numFmtId="0" fontId="53" fillId="0" borderId="44" xfId="0" applyFont="1" applyBorder="1" applyAlignment="1">
      <alignment horizontal="center" vertical="center" wrapText="1"/>
    </xf>
    <xf numFmtId="0" fontId="53" fillId="0" borderId="35" xfId="0" applyFont="1" applyBorder="1" applyAlignment="1">
      <alignment horizontal="center" vertical="center" wrapText="1"/>
    </xf>
    <xf numFmtId="14" fontId="25" fillId="5" borderId="7" xfId="0" applyNumberFormat="1" applyFont="1" applyFill="1" applyBorder="1" applyAlignment="1" applyProtection="1">
      <alignment horizontal="center"/>
      <protection locked="0"/>
    </xf>
    <xf numFmtId="14" fontId="25" fillId="5" borderId="32" xfId="0" applyNumberFormat="1" applyFont="1" applyFill="1" applyBorder="1" applyAlignment="1" applyProtection="1">
      <alignment horizontal="center"/>
      <protection locked="0"/>
    </xf>
    <xf numFmtId="14" fontId="25" fillId="5" borderId="33" xfId="0" applyNumberFormat="1" applyFont="1" applyFill="1" applyBorder="1" applyAlignment="1" applyProtection="1">
      <alignment horizontal="center"/>
      <protection locked="0"/>
    </xf>
    <xf numFmtId="14" fontId="25" fillId="5" borderId="10" xfId="0" applyNumberFormat="1" applyFont="1" applyFill="1" applyBorder="1" applyAlignment="1" applyProtection="1">
      <alignment horizontal="center"/>
      <protection locked="0"/>
    </xf>
    <xf numFmtId="14" fontId="25" fillId="5" borderId="22" xfId="0" applyNumberFormat="1" applyFont="1" applyFill="1" applyBorder="1" applyAlignment="1" applyProtection="1">
      <alignment horizontal="center"/>
      <protection locked="0"/>
    </xf>
    <xf numFmtId="14" fontId="25" fillId="5" borderId="23" xfId="0" applyNumberFormat="1" applyFont="1" applyFill="1" applyBorder="1" applyAlignment="1" applyProtection="1">
      <alignment horizontal="center"/>
      <protection locked="0"/>
    </xf>
    <xf numFmtId="0" fontId="0" fillId="5" borderId="8" xfId="0" applyFill="1" applyBorder="1" applyAlignment="1">
      <alignment horizontal="left" vertical="top"/>
    </xf>
    <xf numFmtId="0" fontId="0" fillId="5" borderId="9" xfId="0" applyFill="1" applyBorder="1" applyAlignment="1">
      <alignment horizontal="left" vertical="top"/>
    </xf>
    <xf numFmtId="0" fontId="0" fillId="5" borderId="39" xfId="0" applyFill="1" applyBorder="1" applyAlignment="1">
      <alignment horizontal="left" vertical="top"/>
    </xf>
    <xf numFmtId="0" fontId="39" fillId="5" borderId="8" xfId="0" applyFont="1" applyFill="1" applyBorder="1" applyAlignment="1">
      <alignment horizontal="left" vertical="top"/>
    </xf>
    <xf numFmtId="0" fontId="39" fillId="5" borderId="9" xfId="0" applyFont="1" applyFill="1" applyBorder="1" applyAlignment="1">
      <alignment horizontal="left" vertical="top"/>
    </xf>
    <xf numFmtId="0" fontId="39" fillId="5" borderId="39" xfId="0" applyFont="1" applyFill="1" applyBorder="1" applyAlignment="1">
      <alignment horizontal="left" vertical="top"/>
    </xf>
    <xf numFmtId="0" fontId="53" fillId="0" borderId="41" xfId="0" applyFont="1" applyBorder="1" applyAlignment="1">
      <alignment horizontal="center" vertical="top" wrapText="1"/>
    </xf>
    <xf numFmtId="0" fontId="53" fillId="0" borderId="38" xfId="0" applyFont="1" applyBorder="1" applyAlignment="1">
      <alignment horizontal="center" vertical="top" wrapText="1"/>
    </xf>
    <xf numFmtId="0" fontId="53" fillId="0" borderId="0" xfId="0" applyFont="1" applyAlignment="1">
      <alignment horizontal="center" vertical="top" wrapText="1"/>
    </xf>
    <xf numFmtId="0" fontId="53" fillId="0" borderId="34" xfId="0" applyFont="1" applyBorder="1" applyAlignment="1">
      <alignment horizontal="center" vertical="top" wrapText="1"/>
    </xf>
    <xf numFmtId="0" fontId="53" fillId="0" borderId="44" xfId="0" applyFont="1" applyBorder="1" applyAlignment="1">
      <alignment horizontal="center" vertical="top" wrapText="1"/>
    </xf>
    <xf numFmtId="0" fontId="53" fillId="0" borderId="35" xfId="0" applyFont="1" applyBorder="1" applyAlignment="1">
      <alignment horizontal="center" vertical="top" wrapText="1"/>
    </xf>
    <xf numFmtId="0" fontId="11" fillId="5" borderId="0" xfId="2" applyFont="1" applyFill="1" applyAlignment="1">
      <alignment horizontal="left" vertical="center" indent="1"/>
    </xf>
    <xf numFmtId="0" fontId="14" fillId="5" borderId="22" xfId="2" applyFont="1" applyFill="1" applyBorder="1" applyAlignment="1">
      <alignment horizontal="left" vertical="center" indent="1"/>
    </xf>
    <xf numFmtId="0" fontId="14" fillId="0" borderId="0" xfId="2" applyFont="1" applyAlignment="1" applyProtection="1">
      <alignment horizontal="center" vertical="center" wrapText="1"/>
      <protection locked="0"/>
    </xf>
    <xf numFmtId="0" fontId="14" fillId="0" borderId="0" xfId="2" applyFont="1" applyAlignment="1">
      <alignment vertical="center" wrapText="1"/>
    </xf>
    <xf numFmtId="0" fontId="7" fillId="0" borderId="1" xfId="1" applyFont="1" applyBorder="1" applyAlignment="1" applyProtection="1">
      <alignment horizontal="left" vertical="top" wrapText="1"/>
      <protection locked="0"/>
    </xf>
    <xf numFmtId="0" fontId="7" fillId="0" borderId="2" xfId="1" applyFont="1" applyBorder="1" applyAlignment="1" applyProtection="1">
      <alignment horizontal="left" vertical="top" wrapText="1"/>
      <protection locked="0"/>
    </xf>
    <xf numFmtId="0" fontId="7" fillId="0" borderId="3" xfId="1" applyFont="1" applyBorder="1" applyAlignment="1" applyProtection="1">
      <alignment horizontal="left" vertical="top" wrapText="1"/>
      <protection locked="0"/>
    </xf>
    <xf numFmtId="0" fontId="7" fillId="0" borderId="1" xfId="1" applyFont="1" applyBorder="1" applyAlignment="1" applyProtection="1">
      <alignment horizontal="left" vertical="center" wrapText="1"/>
      <protection locked="0"/>
    </xf>
    <xf numFmtId="0" fontId="7" fillId="0" borderId="2" xfId="1" applyFont="1" applyBorder="1" applyAlignment="1" applyProtection="1">
      <alignment horizontal="left" vertical="center" wrapText="1"/>
      <protection locked="0"/>
    </xf>
    <xf numFmtId="0" fontId="7" fillId="0" borderId="3" xfId="1" applyFont="1" applyBorder="1" applyAlignment="1" applyProtection="1">
      <alignment horizontal="left" vertical="center" wrapText="1"/>
      <protection locked="0"/>
    </xf>
    <xf numFmtId="0" fontId="11" fillId="0" borderId="4" xfId="3" applyFont="1" applyBorder="1" applyAlignment="1">
      <alignment horizontal="center" vertical="center"/>
    </xf>
    <xf numFmtId="0" fontId="11" fillId="0" borderId="5" xfId="3" applyFont="1" applyBorder="1" applyAlignment="1">
      <alignment horizontal="center" vertical="center"/>
    </xf>
    <xf numFmtId="0" fontId="11" fillId="0" borderId="6" xfId="3" applyFont="1" applyBorder="1" applyAlignment="1">
      <alignment horizontal="center" vertical="center"/>
    </xf>
    <xf numFmtId="0" fontId="11" fillId="5" borderId="22" xfId="0" applyFont="1" applyFill="1" applyBorder="1" applyAlignment="1">
      <alignment horizontal="right" vertical="center"/>
    </xf>
    <xf numFmtId="0" fontId="34" fillId="12" borderId="0" xfId="1" applyFont="1" applyFill="1" applyBorder="1" applyAlignment="1">
      <alignment horizontal="center"/>
    </xf>
    <xf numFmtId="0" fontId="14" fillId="5" borderId="8" xfId="2" applyFont="1" applyFill="1" applyBorder="1" applyAlignment="1">
      <alignment horizontal="left" vertical="center" indent="1"/>
    </xf>
    <xf numFmtId="0" fontId="14" fillId="5" borderId="9" xfId="2" applyFont="1" applyFill="1" applyBorder="1" applyAlignment="1">
      <alignment horizontal="left" vertical="center" indent="1"/>
    </xf>
    <xf numFmtId="0" fontId="14" fillId="5" borderId="39" xfId="2" applyFont="1" applyFill="1" applyBorder="1" applyAlignment="1">
      <alignment horizontal="left" vertical="center" indent="1"/>
    </xf>
    <xf numFmtId="0" fontId="22" fillId="9" borderId="0" xfId="2" applyFont="1" applyFill="1" applyAlignment="1">
      <alignment horizontal="left" vertical="center" indent="5"/>
    </xf>
    <xf numFmtId="0" fontId="68" fillId="8" borderId="0" xfId="2" applyFont="1" applyFill="1" applyAlignment="1">
      <alignment horizontal="left" vertical="center" indent="5"/>
    </xf>
    <xf numFmtId="0" fontId="14" fillId="5" borderId="8" xfId="0" applyFont="1" applyFill="1" applyBorder="1" applyAlignment="1">
      <alignment horizontal="left" vertical="top" indent="1"/>
    </xf>
    <xf numFmtId="0" fontId="14" fillId="5" borderId="9" xfId="0" applyFont="1" applyFill="1" applyBorder="1" applyAlignment="1">
      <alignment horizontal="left" vertical="top" indent="1"/>
    </xf>
    <xf numFmtId="0" fontId="14" fillId="5" borderId="39" xfId="0" applyFont="1" applyFill="1" applyBorder="1" applyAlignment="1">
      <alignment horizontal="left" vertical="top" indent="1"/>
    </xf>
    <xf numFmtId="0" fontId="14" fillId="5" borderId="22" xfId="0" applyFont="1" applyFill="1" applyBorder="1" applyAlignment="1">
      <alignment horizontal="left" vertical="top" indent="1"/>
    </xf>
    <xf numFmtId="14" fontId="14" fillId="5" borderId="22" xfId="0" applyNumberFormat="1" applyFont="1" applyFill="1" applyBorder="1" applyAlignment="1">
      <alignment horizontal="left" vertical="top" indent="1"/>
    </xf>
    <xf numFmtId="0" fontId="0" fillId="0" borderId="0" xfId="0" applyAlignment="1">
      <alignment horizontal="center" vertical="center" wrapText="1"/>
    </xf>
    <xf numFmtId="0" fontId="36" fillId="0" borderId="0" xfId="0" applyFont="1" applyAlignment="1">
      <alignment horizontal="center"/>
    </xf>
    <xf numFmtId="0" fontId="52" fillId="0" borderId="0" xfId="0" applyFont="1" applyAlignment="1">
      <alignment horizontal="left" vertical="top" wrapText="1"/>
    </xf>
    <xf numFmtId="0" fontId="0" fillId="0" borderId="0" xfId="0" applyAlignment="1">
      <alignment horizontal="left" vertical="top" wrapText="1" indent="3"/>
    </xf>
    <xf numFmtId="0" fontId="0" fillId="0" borderId="0" xfId="0" applyAlignment="1">
      <alignment horizontal="left" vertical="top" wrapText="1"/>
    </xf>
    <xf numFmtId="0" fontId="0" fillId="0" borderId="0" xfId="0" applyAlignment="1">
      <alignment horizontal="left" indent="3"/>
    </xf>
    <xf numFmtId="0" fontId="0" fillId="0" borderId="0" xfId="0" applyAlignment="1">
      <alignment horizontal="left" wrapText="1" indent="3"/>
    </xf>
    <xf numFmtId="0" fontId="37" fillId="0" borderId="0" xfId="0" applyFont="1" applyAlignment="1">
      <alignment horizontal="center" vertical="top" wrapText="1"/>
    </xf>
    <xf numFmtId="0" fontId="37" fillId="0" borderId="0" xfId="0" applyFont="1" applyAlignment="1">
      <alignment horizontal="left"/>
    </xf>
    <xf numFmtId="0" fontId="2" fillId="0" borderId="0" xfId="0" applyFont="1" applyAlignment="1">
      <alignment horizontal="left" vertical="top" wrapText="1"/>
    </xf>
    <xf numFmtId="0" fontId="2" fillId="0" borderId="0" xfId="0" applyFont="1" applyAlignment="1">
      <alignment horizontal="left" wrapText="1"/>
    </xf>
  </cellXfs>
  <cellStyles count="5">
    <cellStyle name="Bad" xfId="4" builtinId="27"/>
    <cellStyle name="Normal" xfId="0" builtinId="0"/>
    <cellStyle name="Normal 2" xfId="2" xr:uid="{F74BE46E-02F2-445E-BD66-43261870E4F5}"/>
    <cellStyle name="Normal 4" xfId="1" xr:uid="{33369723-D081-4FFD-8543-0D289A479888}"/>
    <cellStyle name="Normal_DHHS Record Review Tool" xfId="3" xr:uid="{1FAE149B-B310-4487-B922-82E6394CE7DA}"/>
  </cellStyles>
  <dxfs count="50">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ont>
        <color rgb="FFFF0000"/>
      </font>
      <fill>
        <patternFill patternType="none">
          <bgColor auto="1"/>
        </patternFill>
      </fill>
    </dxf>
    <dxf>
      <fill>
        <patternFill>
          <bgColor theme="0" tint="-0.24994659260841701"/>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C0F6CE"/>
      <color rgb="FF98F0AF"/>
      <color rgb="FF008000"/>
      <color rgb="FFFF7C80"/>
      <color rgb="FFC832B6"/>
      <color rgb="FFFFC1C2"/>
      <color rgb="FFF7FA7A"/>
      <color rgb="FFF4F5D7"/>
      <color rgb="FFDDF5E0"/>
      <color rgb="FFE4E4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21</xdr:col>
      <xdr:colOff>606778</xdr:colOff>
      <xdr:row>39</xdr:row>
      <xdr:rowOff>141110</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082889" cy="780344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7</xdr:row>
      <xdr:rowOff>84666</xdr:rowOff>
    </xdr:from>
    <xdr:to>
      <xdr:col>7</xdr:col>
      <xdr:colOff>1164167</xdr:colOff>
      <xdr:row>23</xdr:row>
      <xdr:rowOff>3894667</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439333"/>
          <a:ext cx="18224500" cy="20997334"/>
        </a:xfrm>
        <a:prstGeom prst="rect">
          <a:avLst/>
        </a:prstGeom>
      </xdr:spPr>
    </xdr:pic>
    <xdr:clientData/>
  </xdr:twoCellAnchor>
  <xdr:twoCellAnchor editAs="oneCell">
    <xdr:from>
      <xdr:col>7</xdr:col>
      <xdr:colOff>1168401</xdr:colOff>
      <xdr:row>7</xdr:row>
      <xdr:rowOff>152399</xdr:rowOff>
    </xdr:from>
    <xdr:to>
      <xdr:col>16</xdr:col>
      <xdr:colOff>1485901</xdr:colOff>
      <xdr:row>23</xdr:row>
      <xdr:rowOff>3962400</xdr:rowOff>
    </xdr:to>
    <xdr:pic>
      <xdr:nvPicPr>
        <xdr:cNvPr id="3" name="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28734" y="1507066"/>
          <a:ext cx="18224500" cy="20997334"/>
        </a:xfrm>
        <a:prstGeom prst="rect">
          <a:avLst/>
        </a:prstGeom>
      </xdr:spPr>
    </xdr:pic>
    <xdr:clientData/>
  </xdr:twoCellAnchor>
  <xdr:twoCellAnchor editAs="oneCell">
    <xdr:from>
      <xdr:col>17</xdr:col>
      <xdr:colOff>1236134</xdr:colOff>
      <xdr:row>7</xdr:row>
      <xdr:rowOff>177799</xdr:rowOff>
    </xdr:from>
    <xdr:to>
      <xdr:col>26</xdr:col>
      <xdr:colOff>1553634</xdr:colOff>
      <xdr:row>23</xdr:row>
      <xdr:rowOff>3987800</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93134" y="1532466"/>
          <a:ext cx="18224500" cy="20997334"/>
        </a:xfrm>
        <a:prstGeom prst="rect">
          <a:avLst/>
        </a:prstGeom>
      </xdr:spPr>
    </xdr:pic>
    <xdr:clientData/>
  </xdr:twoCellAnchor>
  <xdr:twoCellAnchor editAs="oneCell">
    <xdr:from>
      <xdr:col>27</xdr:col>
      <xdr:colOff>1134534</xdr:colOff>
      <xdr:row>7</xdr:row>
      <xdr:rowOff>203199</xdr:rowOff>
    </xdr:from>
    <xdr:to>
      <xdr:col>42</xdr:col>
      <xdr:colOff>266701</xdr:colOff>
      <xdr:row>23</xdr:row>
      <xdr:rowOff>4013200</xdr:rowOff>
    </xdr:to>
    <xdr:pic>
      <xdr:nvPicPr>
        <xdr:cNvPr id="5" name="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988201" y="1557866"/>
          <a:ext cx="18224500" cy="209973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17162</xdr:colOff>
      <xdr:row>58</xdr:row>
      <xdr:rowOff>66462</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756081" cy="110159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890673</xdr:colOff>
      <xdr:row>61</xdr:row>
      <xdr:rowOff>2577353</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972732" cy="17443824"/>
        </a:xfrm>
        <a:prstGeom prst="rect">
          <a:avLst/>
        </a:prstGeom>
      </xdr:spPr>
    </xdr:pic>
    <xdr:clientData/>
  </xdr:twoCellAnchor>
  <xdr:twoCellAnchor editAs="oneCell">
    <xdr:from>
      <xdr:col>15</xdr:col>
      <xdr:colOff>750047</xdr:colOff>
      <xdr:row>0</xdr:row>
      <xdr:rowOff>0</xdr:rowOff>
    </xdr:from>
    <xdr:to>
      <xdr:col>30</xdr:col>
      <xdr:colOff>21844</xdr:colOff>
      <xdr:row>61</xdr:row>
      <xdr:rowOff>2577353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923871" y="0"/>
          <a:ext cx="14960032" cy="174438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1076739</xdr:colOff>
      <xdr:row>43</xdr:row>
      <xdr:rowOff>116801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399130" cy="8620279"/>
        </a:xfrm>
        <a:prstGeom prst="rect">
          <a:avLst/>
        </a:prstGeom>
      </xdr:spPr>
    </xdr:pic>
    <xdr:clientData/>
  </xdr:twoCellAnchor>
  <xdr:twoCellAnchor editAs="oneCell">
    <xdr:from>
      <xdr:col>7</xdr:col>
      <xdr:colOff>815008</xdr:colOff>
      <xdr:row>0</xdr:row>
      <xdr:rowOff>0</xdr:rowOff>
    </xdr:from>
    <xdr:to>
      <xdr:col>11</xdr:col>
      <xdr:colOff>1422399</xdr:colOff>
      <xdr:row>43</xdr:row>
      <xdr:rowOff>116801</xdr:rowOff>
    </xdr:to>
    <xdr:pic>
      <xdr:nvPicPr>
        <xdr:cNvPr id="3" name="Picture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60878" y="0"/>
          <a:ext cx="7399130" cy="8620279"/>
        </a:xfrm>
        <a:prstGeom prst="rect">
          <a:avLst/>
        </a:prstGeom>
      </xdr:spPr>
    </xdr:pic>
    <xdr:clientData/>
  </xdr:twoCellAnchor>
  <xdr:twoCellAnchor editAs="oneCell">
    <xdr:from>
      <xdr:col>12</xdr:col>
      <xdr:colOff>1933712</xdr:colOff>
      <xdr:row>0</xdr:row>
      <xdr:rowOff>14356</xdr:rowOff>
    </xdr:from>
    <xdr:to>
      <xdr:col>17</xdr:col>
      <xdr:colOff>28712</xdr:colOff>
      <xdr:row>43</xdr:row>
      <xdr:rowOff>131157</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76321" y="14356"/>
          <a:ext cx="7399130" cy="862027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30238</xdr:colOff>
      <xdr:row>0</xdr:row>
      <xdr:rowOff>0</xdr:rowOff>
    </xdr:from>
    <xdr:to>
      <xdr:col>4</xdr:col>
      <xdr:colOff>317500</xdr:colOff>
      <xdr:row>43</xdr:row>
      <xdr:rowOff>75595</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238" y="0"/>
          <a:ext cx="6833810" cy="7922381"/>
        </a:xfrm>
        <a:prstGeom prst="rect">
          <a:avLst/>
        </a:prstGeom>
      </xdr:spPr>
    </xdr:pic>
    <xdr:clientData/>
  </xdr:twoCellAnchor>
  <xdr:twoCellAnchor editAs="oneCell">
    <xdr:from>
      <xdr:col>3</xdr:col>
      <xdr:colOff>1800376</xdr:colOff>
      <xdr:row>0</xdr:row>
      <xdr:rowOff>0</xdr:rowOff>
    </xdr:from>
    <xdr:to>
      <xdr:col>8</xdr:col>
      <xdr:colOff>182639</xdr:colOff>
      <xdr:row>43</xdr:row>
      <xdr:rowOff>75595</xdr:rowOff>
    </xdr:to>
    <xdr:pic>
      <xdr:nvPicPr>
        <xdr:cNvPr id="3" name="Pictur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2162" y="0"/>
          <a:ext cx="6833810" cy="792238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70555</xdr:colOff>
      <xdr:row>8</xdr:row>
      <xdr:rowOff>1481665</xdr:rowOff>
    </xdr:to>
    <xdr:pic>
      <xdr:nvPicPr>
        <xdr:cNvPr id="2" name="Picture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03555" cy="13631332"/>
        </a:xfrm>
        <a:prstGeom prst="rect">
          <a:avLst/>
        </a:prstGeom>
      </xdr:spPr>
    </xdr:pic>
    <xdr:clientData/>
  </xdr:twoCellAnchor>
  <xdr:twoCellAnchor editAs="oneCell">
    <xdr:from>
      <xdr:col>4</xdr:col>
      <xdr:colOff>25400</xdr:colOff>
      <xdr:row>0</xdr:row>
      <xdr:rowOff>0</xdr:rowOff>
    </xdr:from>
    <xdr:to>
      <xdr:col>6</xdr:col>
      <xdr:colOff>3778955</xdr:colOff>
      <xdr:row>8</xdr:row>
      <xdr:rowOff>1481665</xdr:rowOff>
    </xdr:to>
    <xdr:pic>
      <xdr:nvPicPr>
        <xdr:cNvPr id="12" name="Picture 11">
          <a:extLst>
            <a:ext uri="{FF2B5EF4-FFF2-40B4-BE49-F238E27FC236}">
              <a16:creationId xmlns:a16="http://schemas.microsoft.com/office/drawing/2014/main" id="{00000000-0008-0000-0E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58400" y="0"/>
          <a:ext cx="10103555" cy="13631332"/>
        </a:xfrm>
        <a:prstGeom prst="rect">
          <a:avLst/>
        </a:prstGeom>
      </xdr:spPr>
    </xdr:pic>
    <xdr:clientData/>
  </xdr:twoCellAnchor>
  <xdr:twoCellAnchor editAs="oneCell">
    <xdr:from>
      <xdr:col>7</xdr:col>
      <xdr:colOff>8466</xdr:colOff>
      <xdr:row>0</xdr:row>
      <xdr:rowOff>0</xdr:rowOff>
    </xdr:from>
    <xdr:to>
      <xdr:col>12</xdr:col>
      <xdr:colOff>121354</xdr:colOff>
      <xdr:row>8</xdr:row>
      <xdr:rowOff>1481665</xdr:rowOff>
    </xdr:to>
    <xdr:pic>
      <xdr:nvPicPr>
        <xdr:cNvPr id="13" name="Picture 12">
          <a:extLst>
            <a:ext uri="{FF2B5EF4-FFF2-40B4-BE49-F238E27FC236}">
              <a16:creationId xmlns:a16="http://schemas.microsoft.com/office/drawing/2014/main" id="{00000000-0008-0000-0E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836466" y="0"/>
          <a:ext cx="10103555" cy="13631332"/>
        </a:xfrm>
        <a:prstGeom prst="rect">
          <a:avLst/>
        </a:prstGeom>
      </xdr:spPr>
    </xdr:pic>
    <xdr:clientData/>
  </xdr:twoCellAnchor>
  <xdr:twoCellAnchor editAs="oneCell">
    <xdr:from>
      <xdr:col>12</xdr:col>
      <xdr:colOff>584199</xdr:colOff>
      <xdr:row>0</xdr:row>
      <xdr:rowOff>0</xdr:rowOff>
    </xdr:from>
    <xdr:to>
      <xdr:col>14</xdr:col>
      <xdr:colOff>4761088</xdr:colOff>
      <xdr:row>8</xdr:row>
      <xdr:rowOff>1481665</xdr:rowOff>
    </xdr:to>
    <xdr:pic>
      <xdr:nvPicPr>
        <xdr:cNvPr id="14" name="Picture 13">
          <a:extLst>
            <a:ext uri="{FF2B5EF4-FFF2-40B4-BE49-F238E27FC236}">
              <a16:creationId xmlns:a16="http://schemas.microsoft.com/office/drawing/2014/main" id="{00000000-0008-0000-0E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02866" y="0"/>
          <a:ext cx="10103555" cy="13631332"/>
        </a:xfrm>
        <a:prstGeom prst="rect">
          <a:avLst/>
        </a:prstGeom>
      </xdr:spPr>
    </xdr:pic>
    <xdr:clientData/>
  </xdr:twoCellAnchor>
  <xdr:twoCellAnchor editAs="oneCell">
    <xdr:from>
      <xdr:col>15</xdr:col>
      <xdr:colOff>186266</xdr:colOff>
      <xdr:row>0</xdr:row>
      <xdr:rowOff>0</xdr:rowOff>
    </xdr:from>
    <xdr:to>
      <xdr:col>19</xdr:col>
      <xdr:colOff>172154</xdr:colOff>
      <xdr:row>8</xdr:row>
      <xdr:rowOff>1481665</xdr:rowOff>
    </xdr:to>
    <xdr:pic>
      <xdr:nvPicPr>
        <xdr:cNvPr id="15" name="Picture 14">
          <a:extLst>
            <a:ext uri="{FF2B5EF4-FFF2-40B4-BE49-F238E27FC236}">
              <a16:creationId xmlns:a16="http://schemas.microsoft.com/office/drawing/2014/main" id="{00000000-0008-0000-0E00-00000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011599" y="0"/>
          <a:ext cx="10103555" cy="1363133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499180</xdr:colOff>
      <xdr:row>30</xdr:row>
      <xdr:rowOff>72321</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103555" cy="10438696"/>
        </a:xfrm>
        <a:prstGeom prst="rect">
          <a:avLst/>
        </a:prstGeom>
      </xdr:spPr>
    </xdr:pic>
    <xdr:clientData/>
  </xdr:twoCellAnchor>
  <xdr:twoCellAnchor editAs="oneCell">
    <xdr:from>
      <xdr:col>0</xdr:col>
      <xdr:colOff>8089900</xdr:colOff>
      <xdr:row>0</xdr:row>
      <xdr:rowOff>0</xdr:rowOff>
    </xdr:from>
    <xdr:to>
      <xdr:col>15</xdr:col>
      <xdr:colOff>143580</xdr:colOff>
      <xdr:row>30</xdr:row>
      <xdr:rowOff>72321</xdr:rowOff>
    </xdr:to>
    <xdr:pic>
      <xdr:nvPicPr>
        <xdr:cNvPr id="3" name="Picture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89900" y="0"/>
          <a:ext cx="10103555" cy="1043869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52917</xdr:colOff>
      <xdr:row>0</xdr:row>
      <xdr:rowOff>0</xdr:rowOff>
    </xdr:from>
    <xdr:to>
      <xdr:col>0</xdr:col>
      <xdr:colOff>7690556</xdr:colOff>
      <xdr:row>33</xdr:row>
      <xdr:rowOff>529167</xdr:rowOff>
    </xdr:to>
    <xdr:pic>
      <xdr:nvPicPr>
        <xdr:cNvPr id="2" name="Picture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17" y="0"/>
          <a:ext cx="7637639" cy="9242778"/>
        </a:xfrm>
        <a:prstGeom prst="rect">
          <a:avLst/>
        </a:prstGeom>
      </xdr:spPr>
    </xdr:pic>
    <xdr:clientData/>
  </xdr:twoCellAnchor>
  <xdr:twoCellAnchor editAs="oneCell">
    <xdr:from>
      <xdr:col>0</xdr:col>
      <xdr:colOff>7349067</xdr:colOff>
      <xdr:row>0</xdr:row>
      <xdr:rowOff>0</xdr:rowOff>
    </xdr:from>
    <xdr:to>
      <xdr:col>2</xdr:col>
      <xdr:colOff>205317</xdr:colOff>
      <xdr:row>33</xdr:row>
      <xdr:rowOff>529167</xdr:rowOff>
    </xdr:to>
    <xdr:pic>
      <xdr:nvPicPr>
        <xdr:cNvPr id="3" name="Picture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49067" y="0"/>
          <a:ext cx="7637639" cy="92427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19049</xdr:colOff>
      <xdr:row>0</xdr:row>
      <xdr:rowOff>19049</xdr:rowOff>
    </xdr:from>
    <xdr:to>
      <xdr:col>12</xdr:col>
      <xdr:colOff>247649</xdr:colOff>
      <xdr:row>93</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9049" y="19049"/>
          <a:ext cx="7496175" cy="169259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Overview and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Instructions for Using this</a:t>
          </a:r>
          <a:r>
            <a:rPr lang="en-US" sz="1100" b="1" baseline="0">
              <a:solidFill>
                <a:schemeClr val="dk1"/>
              </a:solidFill>
              <a:effectLst/>
              <a:latin typeface="+mn-lt"/>
              <a:ea typeface="+mn-ea"/>
              <a:cs typeface="+mn-cs"/>
            </a:rPr>
            <a:t> Workbook</a:t>
          </a:r>
          <a:endParaRPr lang="en-US" sz="1100" b="1">
            <a:solidFill>
              <a:schemeClr val="dk1"/>
            </a:solidFill>
            <a:effectLst/>
            <a:latin typeface="+mn-lt"/>
            <a:ea typeface="+mn-ea"/>
            <a:cs typeface="+mn-cs"/>
          </a:endParaRPr>
        </a:p>
        <a:p>
          <a:pPr algn="just"/>
          <a:endParaRPr lang="en-US" sz="1100"/>
        </a:p>
        <a:p>
          <a:pPr algn="just"/>
          <a:endParaRPr lang="en-US" sz="1100"/>
        </a:p>
        <a:p>
          <a:pPr algn="just"/>
          <a:r>
            <a:rPr lang="en-US" sz="1100">
              <a:solidFill>
                <a:schemeClr val="dk1"/>
              </a:solidFill>
              <a:effectLst/>
              <a:latin typeface="+mn-lt"/>
              <a:ea typeface="+mn-ea"/>
              <a:cs typeface="+mn-cs"/>
            </a:rPr>
            <a:t>This workbook contains the following color-coded worksheets:</a:t>
          </a:r>
        </a:p>
        <a:p>
          <a:pPr algn="just"/>
          <a:r>
            <a:rPr lang="en-US" sz="1100">
              <a:solidFill>
                <a:schemeClr val="dk1"/>
              </a:solidFill>
              <a:effectLst/>
              <a:latin typeface="+mn-lt"/>
              <a:ea typeface="+mn-ea"/>
              <a:cs typeface="+mn-cs"/>
            </a:rPr>
            <a:t> </a:t>
          </a:r>
        </a:p>
        <a:p>
          <a:pPr lvl="0" algn="just"/>
          <a:r>
            <a:rPr lang="en-US" sz="1100" b="1">
              <a:solidFill>
                <a:schemeClr val="tx1">
                  <a:lumMod val="50000"/>
                  <a:lumOff val="50000"/>
                </a:schemeClr>
              </a:solidFill>
              <a:effectLst/>
              <a:latin typeface="+mn-lt"/>
              <a:ea typeface="+mn-ea"/>
              <a:cs typeface="+mn-cs"/>
            </a:rPr>
            <a:t>Gray</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Overview, Workbook Instructions, Acronyms, Overall Summary, Monitoring Tool Resource Page,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12/01/22 - 3/31/23</a:t>
          </a:r>
          <a:r>
            <a:rPr lang="en-US" sz="1100" baseline="0">
              <a:solidFill>
                <a:schemeClr val="dk1"/>
              </a:solidFill>
              <a:effectLst/>
              <a:latin typeface="+mn-lt"/>
              <a:ea typeface="+mn-ea"/>
              <a:cs typeface="+mn-cs"/>
            </a:rPr>
            <a:t> Flexibilities, Staffing Requirements, and Training Requirements</a:t>
          </a:r>
          <a:r>
            <a:rPr lang="en-US" sz="1100">
              <a:solidFill>
                <a:schemeClr val="dk1"/>
              </a:solidFill>
              <a:effectLst/>
              <a:latin typeface="+mn-lt"/>
              <a:ea typeface="+mn-ea"/>
              <a:cs typeface="+mn-cs"/>
            </a:rPr>
            <a:t>.</a:t>
          </a:r>
        </a:p>
        <a:p>
          <a:pPr lvl="0" algn="just"/>
          <a:r>
            <a:rPr lang="en-US" sz="1100" b="1">
              <a:solidFill>
                <a:srgbClr val="0070C0"/>
              </a:solidFill>
              <a:effectLst/>
              <a:latin typeface="+mn-lt"/>
              <a:ea typeface="+mn-ea"/>
              <a:cs typeface="+mn-cs"/>
            </a:rPr>
            <a:t>Blue</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Workbook Set-up.</a:t>
          </a:r>
        </a:p>
        <a:p>
          <a:pPr lvl="0" algn="just"/>
          <a:r>
            <a:rPr lang="en-US" sz="1100" b="1">
              <a:solidFill>
                <a:srgbClr val="008000"/>
              </a:solidFill>
              <a:effectLst/>
              <a:latin typeface="+mn-lt"/>
              <a:ea typeface="+mn-ea"/>
              <a:cs typeface="+mn-cs"/>
            </a:rPr>
            <a:t>Green</a:t>
          </a:r>
          <a:r>
            <a:rPr lang="en-US" sz="1100" b="1">
              <a:solidFill>
                <a:schemeClr val="dk1"/>
              </a:solidFill>
              <a:effectLst/>
              <a:latin typeface="+mn-lt"/>
              <a:ea typeface="+mn-ea"/>
              <a:cs typeface="+mn-cs"/>
            </a:rPr>
            <a:t>:</a:t>
          </a:r>
          <a:r>
            <a:rPr lang="en-US" sz="1100">
              <a:solidFill>
                <a:schemeClr val="dk1"/>
              </a:solidFill>
              <a:effectLst/>
              <a:latin typeface="+mn-lt"/>
              <a:ea typeface="+mn-ea"/>
              <a:cs typeface="+mn-cs"/>
            </a:rPr>
            <a:t> TCM Monitoring Tool.</a:t>
          </a: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accent2">
                  <a:lumMod val="75000"/>
                </a:schemeClr>
              </a:solidFill>
              <a:effectLst/>
              <a:latin typeface="+mn-lt"/>
              <a:ea typeface="+mn-ea"/>
              <a:cs typeface="+mn-cs"/>
            </a:rPr>
            <a:t>Orange</a:t>
          </a:r>
          <a:r>
            <a:rPr lang="en-US" sz="1100">
              <a:solidFill>
                <a:schemeClr val="dk1"/>
              </a:solidFill>
              <a:effectLst/>
              <a:latin typeface="+mn-lt"/>
              <a:ea typeface="+mn-ea"/>
              <a:cs typeface="+mn-cs"/>
            </a:rPr>
            <a:t>:  Addendum Tools.</a:t>
          </a:r>
          <a:endParaRPr lang="en-US">
            <a:effectLst/>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rgbClr val="7030A0"/>
              </a:solidFill>
              <a:effectLst/>
              <a:latin typeface="+mn-lt"/>
              <a:ea typeface="+mn-ea"/>
              <a:cs typeface="+mn-cs"/>
            </a:rPr>
            <a:t>Purple</a:t>
          </a:r>
          <a:r>
            <a:rPr lang="en-US" sz="1100" b="1">
              <a:solidFill>
                <a:schemeClr val="dk1"/>
              </a:solidFill>
              <a:effectLst/>
              <a:latin typeface="+mn-lt"/>
              <a:ea typeface="+mn-ea"/>
              <a:cs typeface="+mn-cs"/>
            </a:rPr>
            <a:t>:  </a:t>
          </a:r>
          <a:r>
            <a:rPr lang="en-US" sz="1100">
              <a:solidFill>
                <a:schemeClr val="dk1"/>
              </a:solidFill>
              <a:effectLst/>
              <a:latin typeface="+mn-lt"/>
              <a:ea typeface="+mn-ea"/>
              <a:cs typeface="+mn-cs"/>
            </a:rPr>
            <a:t>Staff</a:t>
          </a:r>
          <a:r>
            <a:rPr lang="en-US" sz="1100" baseline="0">
              <a:solidFill>
                <a:schemeClr val="dk1"/>
              </a:solidFill>
              <a:effectLst/>
              <a:latin typeface="+mn-lt"/>
              <a:ea typeface="+mn-ea"/>
              <a:cs typeface="+mn-cs"/>
            </a:rPr>
            <a:t> Qualifications Worksheets.</a:t>
          </a:r>
          <a:endParaRPr lang="en-US">
            <a:effectLst/>
          </a:endParaRPr>
        </a:p>
        <a:p>
          <a:pPr lvl="0" algn="just"/>
          <a:r>
            <a:rPr lang="en-US" sz="1100" b="1">
              <a:solidFill>
                <a:srgbClr val="FF7C80"/>
              </a:solidFill>
              <a:effectLst/>
              <a:latin typeface="+mn-lt"/>
              <a:ea typeface="+mn-ea"/>
              <a:cs typeface="+mn-cs"/>
            </a:rPr>
            <a:t>Pink</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Individual Review Records</a:t>
          </a:r>
          <a:r>
            <a:rPr lang="en-US" sz="1100" b="0" baseline="0">
              <a:solidFill>
                <a:schemeClr val="dk1"/>
              </a:solidFill>
              <a:effectLst/>
              <a:latin typeface="+mn-lt"/>
              <a:ea typeface="+mn-ea"/>
              <a:cs typeface="+mn-cs"/>
            </a:rPr>
            <a:t> and Personnel List.</a:t>
          </a:r>
          <a:endParaRPr lang="en-US" sz="1100">
            <a:solidFill>
              <a:schemeClr val="dk1"/>
            </a:solidFill>
            <a:effectLst/>
            <a:latin typeface="+mn-lt"/>
            <a:ea typeface="+mn-ea"/>
            <a:cs typeface="+mn-cs"/>
          </a:endParaRPr>
        </a:p>
        <a:p>
          <a:pPr lvl="0" algn="just"/>
          <a:endParaRPr lang="en-US" sz="1100">
            <a:solidFill>
              <a:schemeClr val="dk1"/>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chemeClr val="bg1">
                  <a:lumMod val="50000"/>
                </a:schemeClr>
              </a:solidFill>
              <a:effectLst/>
              <a:latin typeface="+mn-lt"/>
              <a:ea typeface="+mn-ea"/>
              <a:cs typeface="+mn-cs"/>
            </a:rPr>
            <a:t>Overview:</a:t>
          </a:r>
          <a:r>
            <a:rPr lang="en-US" sz="1100">
              <a:solidFill>
                <a:schemeClr val="dk1"/>
              </a:solidFill>
              <a:effectLst/>
              <a:latin typeface="+mn-lt"/>
              <a:ea typeface="+mn-ea"/>
              <a:cs typeface="+mn-cs"/>
            </a:rPr>
            <a:t>  This sheet providers</a:t>
          </a:r>
          <a:r>
            <a:rPr lang="en-US" sz="1100" baseline="0">
              <a:solidFill>
                <a:schemeClr val="dk1"/>
              </a:solidFill>
              <a:effectLst/>
              <a:latin typeface="+mn-lt"/>
              <a:ea typeface="+mn-ea"/>
              <a:cs typeface="+mn-cs"/>
            </a:rPr>
            <a:t> a brief description of the purpose of each tool and how each tool fits into the monitoring process.</a:t>
          </a:r>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 </a:t>
          </a:r>
        </a:p>
        <a:p>
          <a:pPr lvl="0" algn="just"/>
          <a:r>
            <a:rPr lang="en-US" sz="1100" b="1">
              <a:solidFill>
                <a:srgbClr val="0070C0"/>
              </a:solidFill>
              <a:effectLst/>
              <a:latin typeface="+mn-lt"/>
              <a:ea typeface="+mn-ea"/>
              <a:cs typeface="+mn-cs"/>
            </a:rPr>
            <a:t>Workbook Set-up sheet</a:t>
          </a:r>
          <a:r>
            <a:rPr lang="en-US" sz="1100" b="1">
              <a:solidFill>
                <a:schemeClr val="accent4">
                  <a:lumMod val="25000"/>
                </a:schemeClr>
              </a:solidFill>
              <a:effectLst/>
              <a:latin typeface="+mn-lt"/>
              <a:ea typeface="+mn-ea"/>
              <a:cs typeface="+mn-cs"/>
            </a:rPr>
            <a:t>:</a:t>
          </a:r>
          <a:r>
            <a:rPr lang="en-US" sz="1100">
              <a:solidFill>
                <a:schemeClr val="accent4">
                  <a:lumMod val="25000"/>
                </a:schemeClr>
              </a:solidFill>
              <a:effectLst/>
              <a:latin typeface="+mn-lt"/>
              <a:ea typeface="+mn-ea"/>
              <a:cs typeface="+mn-cs"/>
            </a:rPr>
            <a:t> </a:t>
          </a:r>
          <a:r>
            <a:rPr lang="en-US" sz="1100">
              <a:solidFill>
                <a:schemeClr val="dk1"/>
              </a:solidFill>
              <a:effectLst/>
              <a:latin typeface="+mn-lt"/>
              <a:ea typeface="+mn-ea"/>
              <a:cs typeface="+mn-cs"/>
            </a:rPr>
            <a:t>This worksheet contains information about the Tailored Plan / LME/MCO, the AMH+ or CMA, the review, and the tools used for the review.  The information need only be entered one time.  Information entered on this worksheet will be automatically entered throughout the workbook where needed (e.g. in the header of each tool</a:t>
          </a:r>
          <a:r>
            <a:rPr lang="en-US" sz="1100" baseline="0">
              <a:solidFill>
                <a:schemeClr val="dk1"/>
              </a:solidFill>
              <a:effectLst/>
              <a:latin typeface="+mn-lt"/>
              <a:ea typeface="+mn-ea"/>
              <a:cs typeface="+mn-cs"/>
            </a:rPr>
            <a:t> and staff qualification worksheet, and </a:t>
          </a:r>
          <a:r>
            <a:rPr lang="en-US" sz="1100">
              <a:solidFill>
                <a:schemeClr val="dk1"/>
              </a:solidFill>
              <a:effectLst/>
              <a:latin typeface="+mn-lt"/>
              <a:ea typeface="+mn-ea"/>
              <a:cs typeface="+mn-cs"/>
            </a:rPr>
            <a:t>the Overall Summary.  If changes to this information are needed after the information is entered, simply update the workbook set-up sheet, and the information will be automatically updated throughout the workbook.</a:t>
          </a:r>
        </a:p>
        <a:p>
          <a:pPr algn="just"/>
          <a:r>
            <a:rPr lang="en-US" sz="1100">
              <a:solidFill>
                <a:schemeClr val="dk1"/>
              </a:solidFill>
              <a:effectLst/>
              <a:latin typeface="+mn-lt"/>
              <a:ea typeface="+mn-ea"/>
              <a:cs typeface="+mn-cs"/>
            </a:rPr>
            <a:t> </a:t>
          </a:r>
        </a:p>
        <a:p>
          <a:pPr lvl="0" algn="just"/>
          <a:r>
            <a:rPr lang="en-US" sz="1100">
              <a:solidFill>
                <a:schemeClr val="dk1"/>
              </a:solidFill>
              <a:effectLst/>
              <a:latin typeface="+mn-lt"/>
              <a:ea typeface="+mn-ea"/>
              <a:cs typeface="+mn-cs"/>
            </a:rPr>
            <a:t>Cells for entering results contain drop-down menus to indicate whether an item is "</a:t>
          </a:r>
          <a:r>
            <a:rPr lang="en-US" sz="1100" b="1">
              <a:solidFill>
                <a:schemeClr val="dk1"/>
              </a:solidFill>
              <a:effectLst/>
              <a:latin typeface="+mn-lt"/>
              <a:ea typeface="+mn-ea"/>
              <a:cs typeface="+mn-cs"/>
            </a:rPr>
            <a:t>Met</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 "</a:t>
          </a:r>
          <a:r>
            <a:rPr lang="en-US" sz="1100" b="1">
              <a:solidFill>
                <a:srgbClr val="FF0000"/>
              </a:solidFill>
              <a:effectLst/>
              <a:latin typeface="+mn-lt"/>
              <a:ea typeface="+mn-ea"/>
              <a:cs typeface="+mn-cs"/>
            </a:rPr>
            <a:t>Not Met</a:t>
          </a:r>
          <a:r>
            <a:rPr lang="en-US" sz="1100" b="0">
              <a:solidFill>
                <a:sysClr val="windowText" lastClr="000000"/>
              </a:solidFill>
              <a:effectLst/>
              <a:latin typeface="+mn-lt"/>
              <a:ea typeface="+mn-ea"/>
              <a:cs typeface="+mn-cs"/>
            </a:rPr>
            <a:t>"</a:t>
          </a:r>
          <a:r>
            <a:rPr lang="en-US" sz="1100">
              <a:solidFill>
                <a:srgbClr val="FF0000"/>
              </a:solidFill>
              <a:effectLst/>
              <a:latin typeface="+mn-lt"/>
              <a:ea typeface="+mn-ea"/>
              <a:cs typeface="+mn-cs"/>
            </a:rPr>
            <a:t> </a:t>
          </a:r>
          <a:r>
            <a:rPr lang="en-US" sz="1100">
              <a:solidFill>
                <a:schemeClr val="dk1"/>
              </a:solidFill>
              <a:effectLst/>
              <a:latin typeface="+mn-lt"/>
              <a:ea typeface="+mn-ea"/>
              <a:cs typeface="+mn-cs"/>
            </a:rPr>
            <a:t>or "</a:t>
          </a:r>
          <a:r>
            <a:rPr lang="en-US" sz="1100" b="1">
              <a:solidFill>
                <a:schemeClr val="dk1"/>
              </a:solidFill>
              <a:effectLst/>
              <a:latin typeface="+mn-lt"/>
              <a:ea typeface="+mn-ea"/>
              <a:cs typeface="+mn-cs"/>
            </a:rPr>
            <a:t>N/A</a:t>
          </a:r>
          <a:r>
            <a:rPr lang="en-US" sz="1100" b="0">
              <a:solidFill>
                <a:schemeClr val="dk1"/>
              </a:solidFill>
              <a:effectLst/>
              <a:latin typeface="+mn-lt"/>
              <a:ea typeface="+mn-ea"/>
              <a:cs typeface="+mn-cs"/>
            </a:rPr>
            <a:t>"</a:t>
          </a:r>
          <a:r>
            <a:rPr lang="en-US" sz="1100">
              <a:solidFill>
                <a:schemeClr val="dk1"/>
              </a:solidFill>
              <a:effectLst/>
              <a:latin typeface="+mn-lt"/>
              <a:ea typeface="+mn-ea"/>
              <a:cs typeface="+mn-cs"/>
            </a:rPr>
            <a:t>.  Items that are "</a:t>
          </a:r>
          <a:r>
            <a:rPr lang="en-US" sz="1100" b="1">
              <a:solidFill>
                <a:srgbClr val="FF0000"/>
              </a:solidFill>
              <a:effectLst/>
              <a:latin typeface="+mn-lt"/>
              <a:ea typeface="+mn-ea"/>
              <a:cs typeface="+mn-cs"/>
            </a:rPr>
            <a:t>Not Met</a:t>
          </a:r>
          <a:r>
            <a:rPr lang="en-US" sz="1100">
              <a:solidFill>
                <a:schemeClr val="dk1"/>
              </a:solidFill>
              <a:effectLst/>
              <a:latin typeface="+mn-lt"/>
              <a:ea typeface="+mn-ea"/>
              <a:cs typeface="+mn-cs"/>
            </a:rPr>
            <a:t>" will</a:t>
          </a:r>
          <a:r>
            <a:rPr lang="en-US" sz="1100" baseline="0">
              <a:solidFill>
                <a:schemeClr val="dk1"/>
              </a:solidFill>
              <a:effectLst/>
              <a:latin typeface="+mn-lt"/>
              <a:ea typeface="+mn-ea"/>
              <a:cs typeface="+mn-cs"/>
            </a:rPr>
            <a:t> be displayed in </a:t>
          </a:r>
          <a:r>
            <a:rPr lang="en-US" sz="1100" b="1" baseline="0">
              <a:solidFill>
                <a:srgbClr val="FF0000"/>
              </a:solidFill>
              <a:effectLst/>
              <a:latin typeface="+mn-lt"/>
              <a:ea typeface="+mn-ea"/>
              <a:cs typeface="+mn-cs"/>
            </a:rPr>
            <a:t>red font </a:t>
          </a:r>
          <a:r>
            <a:rPr lang="en-US" sz="1100" baseline="0">
              <a:solidFill>
                <a:schemeClr val="dk1"/>
              </a:solidFill>
              <a:effectLst/>
              <a:latin typeface="+mn-lt"/>
              <a:ea typeface="+mn-ea"/>
              <a:cs typeface="+mn-cs"/>
            </a:rPr>
            <a:t>to make them stand out.  Each tool contains columns at the far right and/or rows at the bottom for automatically counting the number of items on the tool that are marked "Met", "Not Met", and "N/A" (not applicable).  Results from each tool are automatically entered on the "</a:t>
          </a:r>
          <a:r>
            <a:rPr lang="en-US" sz="1100" b="1" baseline="0">
              <a:solidFill>
                <a:schemeClr val="dk1"/>
              </a:solidFill>
              <a:effectLst/>
              <a:latin typeface="+mn-lt"/>
              <a:ea typeface="+mn-ea"/>
              <a:cs typeface="+mn-cs"/>
            </a:rPr>
            <a:t>Overall Summary</a:t>
          </a:r>
          <a:r>
            <a:rPr lang="en-US" sz="1100" baseline="0">
              <a:solidFill>
                <a:schemeClr val="dk1"/>
              </a:solidFill>
              <a:effectLst/>
              <a:latin typeface="+mn-lt"/>
              <a:ea typeface="+mn-ea"/>
              <a:cs typeface="+mn-cs"/>
            </a:rPr>
            <a:t>" worksheet (explained below).</a:t>
          </a:r>
          <a:endParaRPr lang="en-US" sz="1100">
            <a:solidFill>
              <a:schemeClr val="dk1"/>
            </a:solidFill>
            <a:effectLst/>
            <a:latin typeface="+mn-lt"/>
            <a:ea typeface="+mn-ea"/>
            <a:cs typeface="+mn-cs"/>
          </a:endParaRPr>
        </a:p>
        <a:p>
          <a:pPr lvl="0" algn="just"/>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The workbook contains the following monitoring tools:</a:t>
          </a:r>
        </a:p>
        <a:p>
          <a:pPr algn="just"/>
          <a:r>
            <a:rPr lang="en-US" sz="1100">
              <a:solidFill>
                <a:schemeClr val="dk1"/>
              </a:solidFill>
              <a:effectLst/>
              <a:latin typeface="+mn-lt"/>
              <a:ea typeface="+mn-ea"/>
              <a:cs typeface="+mn-cs"/>
            </a:rPr>
            <a:t> </a:t>
          </a:r>
          <a:endParaRPr lang="en-US" sz="1100" b="1">
            <a:solidFill>
              <a:srgbClr val="008000"/>
            </a:solidFill>
            <a:effectLst/>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lang="en-US" sz="1100" b="1">
              <a:solidFill>
                <a:srgbClr val="008000"/>
              </a:solidFill>
              <a:effectLst/>
              <a:latin typeface="+mn-lt"/>
              <a:ea typeface="+mn-ea"/>
              <a:cs typeface="+mn-cs"/>
            </a:rPr>
            <a:t>TCM Monitoring Tool:</a:t>
          </a:r>
          <a:r>
            <a:rPr lang="en-US" sz="1100">
              <a:solidFill>
                <a:schemeClr val="dk1"/>
              </a:solidFill>
              <a:effectLst/>
              <a:latin typeface="+mn-lt"/>
              <a:ea typeface="+mn-ea"/>
              <a:cs typeface="+mn-cs"/>
            </a:rPr>
            <a:t>  </a:t>
          </a:r>
          <a:r>
            <a:rPr lang="en-US" sz="1100" baseline="0">
              <a:solidFill>
                <a:schemeClr val="dk1"/>
              </a:solidFill>
              <a:effectLst/>
              <a:latin typeface="+mn-lt"/>
              <a:ea typeface="+mn-ea"/>
              <a:cs typeface="+mn-cs"/>
            </a:rPr>
            <a:t>This is the primary TCM review tool.  This tool will be used with all records reviewed.  </a:t>
          </a:r>
        </a:p>
        <a:p>
          <a:pPr marL="0" marR="0" lvl="0" indent="0" algn="just"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The workbook contains the following </a:t>
          </a:r>
          <a:r>
            <a:rPr lang="en-US" sz="1100" b="1">
              <a:solidFill>
                <a:schemeClr val="accent2">
                  <a:lumMod val="75000"/>
                </a:schemeClr>
              </a:solidFill>
              <a:effectLst/>
              <a:latin typeface="+mn-lt"/>
              <a:ea typeface="+mn-ea"/>
              <a:cs typeface="+mn-cs"/>
            </a:rPr>
            <a:t>Addendum tools</a:t>
          </a:r>
          <a:r>
            <a:rPr lang="en-US" sz="1100">
              <a:solidFill>
                <a:schemeClr val="dk1"/>
              </a:solidFill>
              <a:effectLst/>
              <a:latin typeface="+mn-lt"/>
              <a:ea typeface="+mn-ea"/>
              <a:cs typeface="+mn-cs"/>
            </a:rPr>
            <a:t>:</a:t>
          </a:r>
        </a:p>
        <a:p>
          <a:pPr lvl="0" algn="just"/>
          <a:endParaRPr lang="en-US" sz="1100">
            <a:solidFill>
              <a:schemeClr val="dk1"/>
            </a:solidFill>
            <a:effectLst/>
            <a:latin typeface="+mn-lt"/>
            <a:ea typeface="+mn-ea"/>
            <a:cs typeface="+mn-cs"/>
          </a:endParaRPr>
        </a:p>
        <a:p>
          <a:pPr lvl="0" algn="just"/>
          <a:r>
            <a:rPr lang="en-US" sz="1100">
              <a:solidFill>
                <a:schemeClr val="dk1"/>
              </a:solidFill>
              <a:effectLst/>
              <a:latin typeface="+mn-lt"/>
              <a:ea typeface="+mn-ea"/>
              <a:cs typeface="+mn-cs"/>
            </a:rPr>
            <a:t>Foster Care, Adoption Assistance, and Former Foster Youth Addendum</a:t>
          </a:r>
        </a:p>
        <a:p>
          <a:pPr lvl="0" algn="just"/>
          <a:r>
            <a:rPr lang="en-US" sz="1100">
              <a:solidFill>
                <a:schemeClr val="dk1"/>
              </a:solidFill>
              <a:effectLst/>
              <a:latin typeface="+mn-lt"/>
              <a:ea typeface="+mn-ea"/>
              <a:cs typeface="+mn-cs"/>
            </a:rPr>
            <a:t>1915(i) Addendum </a:t>
          </a:r>
        </a:p>
        <a:p>
          <a:pPr lvl="0" algn="just"/>
          <a:r>
            <a:rPr lang="en-US" sz="1100">
              <a:solidFill>
                <a:schemeClr val="dk1"/>
              </a:solidFill>
              <a:effectLst/>
              <a:latin typeface="+mn-lt"/>
              <a:ea typeface="+mn-ea"/>
              <a:cs typeface="+mn-cs"/>
            </a:rPr>
            <a:t>Innovations - TBI Waiver Addendum </a:t>
          </a:r>
        </a:p>
        <a:p>
          <a:pPr lvl="0" algn="just"/>
          <a:r>
            <a:rPr lang="en-US" sz="1100">
              <a:solidFill>
                <a:schemeClr val="dk1"/>
              </a:solidFill>
              <a:effectLst/>
              <a:latin typeface="+mn-lt"/>
              <a:ea typeface="+mn-ea"/>
              <a:cs typeface="+mn-cs"/>
            </a:rPr>
            <a:t>Community Inclusion Addendum </a:t>
          </a:r>
        </a:p>
        <a:p>
          <a:pPr lvl="0" algn="just"/>
          <a:r>
            <a:rPr lang="en-US" sz="1100">
              <a:solidFill>
                <a:schemeClr val="dk1"/>
              </a:solidFill>
              <a:effectLst/>
              <a:latin typeface="+mn-lt"/>
              <a:ea typeface="+mn-ea"/>
              <a:cs typeface="+mn-cs"/>
            </a:rPr>
            <a:t>Transitions to Community Living</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TCL) Addendum (Future)</a:t>
          </a:r>
        </a:p>
        <a:p>
          <a:pPr lvl="0" algn="just"/>
          <a:endParaRPr lang="en-US" sz="1100">
            <a:solidFill>
              <a:schemeClr val="dk1"/>
            </a:solidFill>
            <a:effectLst/>
            <a:latin typeface="+mn-lt"/>
            <a:ea typeface="+mn-ea"/>
            <a:cs typeface="+mn-cs"/>
          </a:endParaRPr>
        </a:p>
        <a:p>
          <a:pPr algn="just"/>
          <a:r>
            <a:rPr lang="en-US" sz="1100">
              <a:solidFill>
                <a:schemeClr val="dk1"/>
              </a:solidFill>
              <a:effectLst/>
              <a:latin typeface="+mn-lt"/>
              <a:ea typeface="+mn-ea"/>
              <a:cs typeface="+mn-cs"/>
            </a:rPr>
            <a:t>All of the review tools are designed to document results for items reviewed and individual records sampled.  They do not contain protected health</a:t>
          </a:r>
          <a:r>
            <a:rPr lang="en-US" sz="1100" baseline="0">
              <a:solidFill>
                <a:schemeClr val="dk1"/>
              </a:solidFill>
              <a:effectLst/>
              <a:latin typeface="+mn-lt"/>
              <a:ea typeface="+mn-ea"/>
              <a:cs typeface="+mn-cs"/>
            </a:rPr>
            <a:t> information (PHI)</a:t>
          </a:r>
          <a:r>
            <a:rPr lang="en-US" sz="1100">
              <a:solidFill>
                <a:schemeClr val="dk1"/>
              </a:solidFill>
              <a:effectLst/>
              <a:latin typeface="+mn-lt"/>
              <a:ea typeface="+mn-ea"/>
              <a:cs typeface="+mn-cs"/>
            </a:rPr>
            <a:t> and may be printed and attached to the review report or given to the provider, as appropriate, as part of the supporting documentation.</a:t>
          </a:r>
        </a:p>
        <a:p>
          <a:pPr algn="just"/>
          <a:endParaRPr lang="en-US" sz="1100" b="0" baseline="0">
            <a:solidFill>
              <a:schemeClr val="dk1"/>
            </a:solidFill>
            <a:effectLst/>
            <a:latin typeface="+mn-lt"/>
            <a:ea typeface="+mn-ea"/>
            <a:cs typeface="+mn-cs"/>
          </a:endParaRPr>
        </a:p>
        <a:p>
          <a:pPr algn="just"/>
          <a:r>
            <a:rPr lang="en-US" sz="1100" b="1" baseline="0">
              <a:solidFill>
                <a:srgbClr val="7030A0"/>
              </a:solidFill>
              <a:effectLst/>
              <a:latin typeface="+mn-lt"/>
              <a:ea typeface="+mn-ea"/>
              <a:cs typeface="+mn-cs"/>
            </a:rPr>
            <a:t>Staff Qualification Worksheet:  </a:t>
          </a:r>
          <a:r>
            <a:rPr lang="en-US" sz="1100" b="0" baseline="0">
              <a:solidFill>
                <a:schemeClr val="dk1"/>
              </a:solidFill>
              <a:effectLst/>
              <a:latin typeface="+mn-lt"/>
              <a:ea typeface="+mn-ea"/>
              <a:cs typeface="+mn-cs"/>
            </a:rPr>
            <a:t>The staff </a:t>
          </a:r>
          <a:r>
            <a:rPr lang="en-US" sz="1100" b="0">
              <a:solidFill>
                <a:schemeClr val="dk1"/>
              </a:solidFill>
              <a:effectLst/>
              <a:latin typeface="+mn-lt"/>
              <a:ea typeface="+mn-ea"/>
              <a:cs typeface="+mn-cs"/>
            </a:rPr>
            <a:t>qualifications</a:t>
          </a:r>
          <a:r>
            <a:rPr lang="en-US" sz="1100" b="0" baseline="0">
              <a:solidFill>
                <a:schemeClr val="dk1"/>
              </a:solidFill>
              <a:effectLst/>
              <a:latin typeface="+mn-lt"/>
              <a:ea typeface="+mn-ea"/>
              <a:cs typeface="+mn-cs"/>
            </a:rPr>
            <a:t> worksheet assists the reviewers to document Care Management staff qualifications, supervision, job descripions, agency training requirements, and TCM training requirements.  </a:t>
          </a:r>
        </a:p>
        <a:p>
          <a:pPr algn="just"/>
          <a:endParaRPr lang="en-US" sz="1100" b="0" baseline="0">
            <a:solidFill>
              <a:schemeClr val="dk1"/>
            </a:solidFill>
            <a:effectLst/>
            <a:latin typeface="+mn-lt"/>
            <a:ea typeface="+mn-ea"/>
            <a:cs typeface="+mn-cs"/>
          </a:endParaRPr>
        </a:p>
        <a:p>
          <a:pPr algn="just"/>
          <a:r>
            <a:rPr lang="en-US" sz="1100">
              <a:solidFill>
                <a:schemeClr val="dk1"/>
              </a:solidFill>
              <a:effectLst/>
              <a:latin typeface="+mn-lt"/>
              <a:ea typeface="+mn-ea"/>
              <a:cs typeface="+mn-cs"/>
            </a:rPr>
            <a:t>The worksheet has multiple columns to provide a place to document results for multiple</a:t>
          </a:r>
          <a:r>
            <a:rPr lang="en-US" sz="1100" baseline="0">
              <a:solidFill>
                <a:schemeClr val="dk1"/>
              </a:solidFill>
              <a:effectLst/>
              <a:latin typeface="+mn-lt"/>
              <a:ea typeface="+mn-ea"/>
              <a:cs typeface="+mn-cs"/>
            </a:rPr>
            <a:t> staff reviewed.  Each column is numbered for easy reference. Use only the columns needed.  The worksheet contains columns at the far right and/or rows at the bottom for automatically counting the number of items on the tool that are marked "Met", "Not Met", and "N/A" (not applicable).  Results are for information only and are not linked to any other worksheet in this workbook.</a:t>
          </a:r>
        </a:p>
        <a:p>
          <a:pPr algn="just"/>
          <a:endParaRPr lang="en-US" sz="1100">
            <a:solidFill>
              <a:schemeClr val="dk1"/>
            </a:solidFill>
            <a:effectLst/>
            <a:latin typeface="+mn-lt"/>
            <a:ea typeface="+mn-ea"/>
            <a:cs typeface="+mn-cs"/>
          </a:endParaRPr>
        </a:p>
        <a:p>
          <a:pPr lvl="0" algn="just"/>
          <a:r>
            <a:rPr lang="en-US" sz="1100" b="1">
              <a:solidFill>
                <a:schemeClr val="bg2">
                  <a:lumMod val="25000"/>
                </a:schemeClr>
              </a:solidFill>
              <a:effectLst/>
              <a:latin typeface="+mn-lt"/>
              <a:ea typeface="+mn-ea"/>
              <a:cs typeface="+mn-cs"/>
            </a:rPr>
            <a:t>Overall Summary:</a:t>
          </a:r>
          <a:r>
            <a:rPr lang="en-US" sz="1100">
              <a:solidFill>
                <a:schemeClr val="bg2">
                  <a:lumMod val="25000"/>
                </a:schemeClr>
              </a:solidFill>
              <a:effectLst/>
              <a:latin typeface="+mn-lt"/>
              <a:ea typeface="+mn-ea"/>
              <a:cs typeface="+mn-cs"/>
            </a:rPr>
            <a:t>  </a:t>
          </a:r>
          <a:r>
            <a:rPr lang="en-US" sz="1100">
              <a:solidFill>
                <a:schemeClr val="dk1"/>
              </a:solidFill>
              <a:effectLst/>
              <a:latin typeface="+mn-lt"/>
              <a:ea typeface="+mn-ea"/>
              <a:cs typeface="+mn-cs"/>
            </a:rPr>
            <a:t>This worksheet summarizes the results for all tools in one convenient place.  It can be printed and attached to the review report to serve as a handy reference to the provider and reviewer of results and items needing corrective action.  In addition to calculating the number and percent met for each item or record reviewed, it calculates overall performance for each individual tool as well as for all tools combined.  </a:t>
          </a:r>
        </a:p>
        <a:p>
          <a:pPr lvl="0" algn="just"/>
          <a:endParaRPr lang="en-U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b="1">
              <a:solidFill>
                <a:srgbClr val="FF7C80"/>
              </a:solidFill>
              <a:effectLst/>
              <a:latin typeface="+mn-lt"/>
              <a:ea typeface="+mn-ea"/>
              <a:cs typeface="+mn-cs"/>
            </a:rPr>
            <a:t>Individual Review Records</a:t>
          </a:r>
          <a:r>
            <a:rPr lang="en-US" sz="1100" b="1" baseline="0">
              <a:solidFill>
                <a:srgbClr val="FF7C80"/>
              </a:solidFill>
              <a:effectLst/>
              <a:latin typeface="+mn-lt"/>
              <a:ea typeface="+mn-ea"/>
              <a:cs typeface="+mn-cs"/>
            </a:rPr>
            <a:t> and Personnel List </a:t>
          </a:r>
          <a:r>
            <a:rPr lang="en-US" sz="1100" b="1">
              <a:solidFill>
                <a:srgbClr val="FF7C80"/>
              </a:solidFill>
              <a:effectLst/>
              <a:latin typeface="+mn-lt"/>
              <a:ea typeface="+mn-ea"/>
              <a:cs typeface="+mn-cs"/>
            </a:rPr>
            <a:t>worksheets:   </a:t>
          </a:r>
          <a:r>
            <a:rPr lang="en-US" sz="1100">
              <a:solidFill>
                <a:schemeClr val="dk1"/>
              </a:solidFill>
              <a:effectLst/>
              <a:latin typeface="+mn-lt"/>
              <a:ea typeface="+mn-ea"/>
              <a:cs typeface="+mn-cs"/>
            </a:rPr>
            <a:t>These worksheets provide a place to list individual member records,</a:t>
          </a:r>
          <a:r>
            <a:rPr lang="en-US" sz="1100" baseline="0">
              <a:solidFill>
                <a:schemeClr val="dk1"/>
              </a:solidFill>
              <a:effectLst/>
              <a:latin typeface="+mn-lt"/>
              <a:ea typeface="+mn-ea"/>
              <a:cs typeface="+mn-cs"/>
            </a:rPr>
            <a:t> and Care Managment staff included in </a:t>
          </a:r>
          <a:r>
            <a:rPr lang="en-US" sz="1100">
              <a:solidFill>
                <a:schemeClr val="dk1"/>
              </a:solidFill>
              <a:effectLst/>
              <a:latin typeface="+mn-lt"/>
              <a:ea typeface="+mn-ea"/>
              <a:cs typeface="+mn-cs"/>
            </a:rPr>
            <a:t>the review. </a:t>
          </a:r>
        </a:p>
        <a:p>
          <a:pPr marL="0" marR="0" indent="0" algn="just" defTabSz="914400" eaLnBrk="1" fontAlgn="auto" latinLnBrk="0" hangingPunct="1">
            <a:lnSpc>
              <a:spcPct val="100000"/>
            </a:lnSpc>
            <a:spcBef>
              <a:spcPts val="0"/>
            </a:spcBef>
            <a:spcAft>
              <a:spcPts val="0"/>
            </a:spcAft>
            <a:buClrTx/>
            <a:buSzTx/>
            <a:buFontTx/>
            <a:buNone/>
            <a:tabLst/>
            <a:defRPr/>
          </a:pPr>
          <a:endParaRPr lang="en-US">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Worksheets involving consumer records include identifyng information that is considered to be </a:t>
          </a:r>
          <a:r>
            <a:rPr lang="en-US" sz="1100" b="1">
              <a:solidFill>
                <a:schemeClr val="dk1"/>
              </a:solidFill>
              <a:effectLst/>
              <a:latin typeface="+mn-lt"/>
              <a:ea typeface="+mn-ea"/>
              <a:cs typeface="+mn-cs"/>
            </a:rPr>
            <a:t>Protected Health Information (PHI)</a:t>
          </a:r>
          <a:r>
            <a:rPr lang="en-US" sz="1100">
              <a:solidFill>
                <a:schemeClr val="dk1"/>
              </a:solidFill>
              <a:effectLst/>
              <a:latin typeface="+mn-lt"/>
              <a:ea typeface="+mn-ea"/>
              <a:cs typeface="+mn-cs"/>
            </a:rPr>
            <a:t> and as such require the file to be stored in a secure location and encrypted/password protected prior to emailing.  The record numbers in the first column in these worksheets (e.g. 1 through 30) correspond to the record</a:t>
          </a:r>
          <a:r>
            <a:rPr lang="en-US" sz="1100" baseline="0">
              <a:solidFill>
                <a:schemeClr val="dk1"/>
              </a:solidFill>
              <a:effectLst/>
              <a:latin typeface="+mn-lt"/>
              <a:ea typeface="+mn-ea"/>
              <a:cs typeface="+mn-cs"/>
            </a:rPr>
            <a:t> numbers across the top of the review tools.  </a:t>
          </a:r>
          <a:endParaRPr lang="en-US">
            <a:effectLst/>
          </a:endParaRPr>
        </a:p>
        <a:p>
          <a:pPr algn="just"/>
          <a:r>
            <a:rPr lang="en-US" sz="1100" b="1">
              <a:solidFill>
                <a:schemeClr val="dk1"/>
              </a:solidFill>
              <a:effectLst/>
              <a:latin typeface="+mn-lt"/>
              <a:ea typeface="+mn-ea"/>
              <a:cs typeface="+mn-cs"/>
            </a:rPr>
            <a:t> </a:t>
          </a:r>
          <a:endParaRPr lang="en-US">
            <a:effectLst/>
          </a:endParaRPr>
        </a:p>
      </xdr:txBody>
    </xdr:sp>
    <xdr:clientData/>
  </xdr:twoCellAnchor>
  <xdr:twoCellAnchor editAs="oneCell">
    <xdr:from>
      <xdr:col>0</xdr:col>
      <xdr:colOff>164630</xdr:colOff>
      <xdr:row>0</xdr:row>
      <xdr:rowOff>1</xdr:rowOff>
    </xdr:from>
    <xdr:to>
      <xdr:col>12</xdr:col>
      <xdr:colOff>76200</xdr:colOff>
      <xdr:row>59</xdr:row>
      <xdr:rowOff>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4630" y="1"/>
          <a:ext cx="7506170" cy="10490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175260</xdr:colOff>
          <xdr:row>1</xdr:row>
          <xdr:rowOff>175260</xdr:rowOff>
        </xdr:from>
        <xdr:to>
          <xdr:col>10</xdr:col>
          <xdr:colOff>342900</xdr:colOff>
          <xdr:row>10</xdr:row>
          <xdr:rowOff>99060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0</xdr:colOff>
      <xdr:row>0</xdr:row>
      <xdr:rowOff>0</xdr:rowOff>
    </xdr:from>
    <xdr:to>
      <xdr:col>10</xdr:col>
      <xdr:colOff>603305</xdr:colOff>
      <xdr:row>26</xdr:row>
      <xdr:rowOff>61451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48466" cy="48546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133350</xdr:colOff>
      <xdr:row>8</xdr:row>
      <xdr:rowOff>171449</xdr:rowOff>
    </xdr:from>
    <xdr:to>
      <xdr:col>7</xdr:col>
      <xdr:colOff>419100</xdr:colOff>
      <xdr:row>12</xdr:row>
      <xdr:rowOff>76199</xdr:rowOff>
    </xdr:to>
    <xdr:sp macro="" textlink="">
      <xdr:nvSpPr>
        <xdr:cNvPr id="7" name="Left Arrow Callout 2">
          <a:extLst>
            <a:ext uri="{FF2B5EF4-FFF2-40B4-BE49-F238E27FC236}">
              <a16:creationId xmlns:a16="http://schemas.microsoft.com/office/drawing/2014/main" id="{00000000-0008-0000-0300-000007000000}"/>
            </a:ext>
          </a:extLst>
        </xdr:cNvPr>
        <xdr:cNvSpPr/>
      </xdr:nvSpPr>
      <xdr:spPr>
        <a:xfrm>
          <a:off x="8705850" y="1933574"/>
          <a:ext cx="3238500" cy="619125"/>
        </a:xfrm>
        <a:prstGeom prst="leftArrowCallout">
          <a:avLst>
            <a:gd name="adj1" fmla="val 25000"/>
            <a:gd name="adj2" fmla="val 25000"/>
            <a:gd name="adj3" fmla="val 25000"/>
            <a:gd name="adj4" fmla="val 89420"/>
          </a:avLst>
        </a:prstGeom>
        <a:solidFill>
          <a:srgbClr val="FFC1C2"/>
        </a:solidFill>
        <a:ln>
          <a:solidFill>
            <a:srgbClr val="FF7C8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Do not leave either date blank.  If the review was</a:t>
          </a:r>
          <a:r>
            <a:rPr lang="en-US" sz="1100" baseline="0"/>
            <a:t> conducted in a single day, make both dates the same date.</a:t>
          </a:r>
          <a:r>
            <a:rPr lang="en-US" sz="1100"/>
            <a:t> </a:t>
          </a:r>
        </a:p>
      </xdr:txBody>
    </xdr:sp>
    <xdr:clientData/>
  </xdr:twoCellAnchor>
  <xdr:twoCellAnchor>
    <xdr:from>
      <xdr:col>2</xdr:col>
      <xdr:colOff>171450</xdr:colOff>
      <xdr:row>17</xdr:row>
      <xdr:rowOff>95248</xdr:rowOff>
    </xdr:from>
    <xdr:to>
      <xdr:col>7</xdr:col>
      <xdr:colOff>447675</xdr:colOff>
      <xdr:row>21</xdr:row>
      <xdr:rowOff>142874</xdr:rowOff>
    </xdr:to>
    <xdr:sp macro="" textlink="">
      <xdr:nvSpPr>
        <xdr:cNvPr id="8" name="Left Arrow Callout 3">
          <a:extLst>
            <a:ext uri="{FF2B5EF4-FFF2-40B4-BE49-F238E27FC236}">
              <a16:creationId xmlns:a16="http://schemas.microsoft.com/office/drawing/2014/main" id="{00000000-0008-0000-0300-000008000000}"/>
            </a:ext>
          </a:extLst>
        </xdr:cNvPr>
        <xdr:cNvSpPr/>
      </xdr:nvSpPr>
      <xdr:spPr>
        <a:xfrm>
          <a:off x="8743950" y="3676648"/>
          <a:ext cx="3228975" cy="838201"/>
        </a:xfrm>
        <a:prstGeom prst="leftArrowCallout">
          <a:avLst>
            <a:gd name="adj1" fmla="val 25000"/>
            <a:gd name="adj2" fmla="val 25000"/>
            <a:gd name="adj3" fmla="val 16824"/>
            <a:gd name="adj4" fmla="val 86453"/>
          </a:avLst>
        </a:prstGeom>
        <a:solidFill>
          <a:srgbClr val="FFC1C2"/>
        </a:solidFill>
        <a:ln>
          <a:solidFill>
            <a:srgbClr val="FF7C8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lang="en-US" sz="1100"/>
            <a:t>Indicate which tools are applicable for this review</a:t>
          </a:r>
          <a:r>
            <a:rPr lang="en-US" sz="1100" baseline="0"/>
            <a:t> by entering "</a:t>
          </a:r>
          <a:r>
            <a:rPr lang="en-US" sz="1100" b="1" baseline="0"/>
            <a:t>Yes</a:t>
          </a:r>
          <a:r>
            <a:rPr lang="en-US" sz="1100" baseline="0"/>
            <a:t>" next to those that are applicable.  Enter "</a:t>
          </a:r>
          <a:r>
            <a:rPr lang="en-US" sz="1100" b="1" baseline="0"/>
            <a:t>No</a:t>
          </a:r>
          <a:r>
            <a:rPr lang="en-US" sz="1100" baseline="0"/>
            <a:t>" or leave </a:t>
          </a:r>
          <a:r>
            <a:rPr lang="en-US" sz="1100" b="1" baseline="0"/>
            <a:t>blank</a:t>
          </a:r>
          <a:r>
            <a:rPr lang="en-US" sz="1100" baseline="0"/>
            <a:t> those that are not applicable.</a:t>
          </a:r>
        </a:p>
        <a:p>
          <a:pPr algn="l"/>
          <a:endParaRPr lang="en-US" sz="1100" baseline="0"/>
        </a:p>
        <a:p>
          <a:pPr algn="l"/>
          <a:r>
            <a:rPr lang="en-US" sz="1100" baseline="0"/>
            <a:t>This information will be transferred to the </a:t>
          </a:r>
          <a:r>
            <a:rPr lang="en-US" sz="1100" b="1" baseline="0"/>
            <a:t>Overall Summary </a:t>
          </a:r>
          <a:r>
            <a:rPr lang="en-US" sz="1100" baseline="0"/>
            <a:t>worksheet and used to filter the </a:t>
          </a:r>
          <a:r>
            <a:rPr lang="en-US" sz="1100" b="1" baseline="0"/>
            <a:t>Overall Summary Of Results</a:t>
          </a:r>
          <a:r>
            <a:rPr lang="en-US" sz="1100" baseline="0"/>
            <a:t> to show only the results for applicable tools.</a:t>
          </a:r>
          <a:endParaRPr lang="en-US" sz="1100"/>
        </a:p>
      </xdr:txBody>
    </xdr:sp>
    <xdr:clientData/>
  </xdr:twoCellAnchor>
  <xdr:twoCellAnchor editAs="oneCell">
    <xdr:from>
      <xdr:col>0</xdr:col>
      <xdr:colOff>0</xdr:colOff>
      <xdr:row>0</xdr:row>
      <xdr:rowOff>0</xdr:rowOff>
    </xdr:from>
    <xdr:to>
      <xdr:col>8</xdr:col>
      <xdr:colOff>248478</xdr:colOff>
      <xdr:row>33</xdr:row>
      <xdr:rowOff>149776</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948478" cy="6474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36811</xdr:colOff>
      <xdr:row>40</xdr:row>
      <xdr:rowOff>259773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542038" cy="14287500"/>
        </a:xfrm>
        <a:prstGeom prst="rect">
          <a:avLst/>
        </a:prstGeom>
      </xdr:spPr>
    </xdr:pic>
    <xdr:clientData/>
  </xdr:twoCellAnchor>
  <xdr:twoCellAnchor editAs="oneCell">
    <xdr:from>
      <xdr:col>0</xdr:col>
      <xdr:colOff>152400</xdr:colOff>
      <xdr:row>39</xdr:row>
      <xdr:rowOff>1711037</xdr:rowOff>
    </xdr:from>
    <xdr:to>
      <xdr:col>19</xdr:col>
      <xdr:colOff>189211</xdr:colOff>
      <xdr:row>53</xdr:row>
      <xdr:rowOff>412173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13516264"/>
          <a:ext cx="24542038" cy="14287500"/>
        </a:xfrm>
        <a:prstGeom prst="rect">
          <a:avLst/>
        </a:prstGeom>
      </xdr:spPr>
    </xdr:pic>
    <xdr:clientData/>
  </xdr:twoCellAnchor>
  <xdr:twoCellAnchor editAs="oneCell">
    <xdr:from>
      <xdr:col>0</xdr:col>
      <xdr:colOff>0</xdr:colOff>
      <xdr:row>53</xdr:row>
      <xdr:rowOff>1084119</xdr:rowOff>
    </xdr:from>
    <xdr:to>
      <xdr:col>19</xdr:col>
      <xdr:colOff>36811</xdr:colOff>
      <xdr:row>73</xdr:row>
      <xdr:rowOff>160483</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8475710"/>
          <a:ext cx="24542038" cy="14287500"/>
        </a:xfrm>
        <a:prstGeom prst="rect">
          <a:avLst/>
        </a:prstGeom>
      </xdr:spPr>
    </xdr:pic>
    <xdr:clientData/>
  </xdr:twoCellAnchor>
  <xdr:twoCellAnchor editAs="oneCell">
    <xdr:from>
      <xdr:col>0</xdr:col>
      <xdr:colOff>0</xdr:colOff>
      <xdr:row>73</xdr:row>
      <xdr:rowOff>919019</xdr:rowOff>
    </xdr:from>
    <xdr:to>
      <xdr:col>19</xdr:col>
      <xdr:colOff>36811</xdr:colOff>
      <xdr:row>86</xdr:row>
      <xdr:rowOff>919019</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3521746"/>
          <a:ext cx="24542038" cy="14287500"/>
        </a:xfrm>
        <a:prstGeom prst="rect">
          <a:avLst/>
        </a:prstGeom>
      </xdr:spPr>
    </xdr:pic>
    <xdr:clientData/>
  </xdr:twoCellAnchor>
  <xdr:twoCellAnchor editAs="oneCell">
    <xdr:from>
      <xdr:col>0</xdr:col>
      <xdr:colOff>0</xdr:colOff>
      <xdr:row>88</xdr:row>
      <xdr:rowOff>3464</xdr:rowOff>
    </xdr:from>
    <xdr:to>
      <xdr:col>19</xdr:col>
      <xdr:colOff>36811</xdr:colOff>
      <xdr:row>111</xdr:row>
      <xdr:rowOff>3464</xdr:rowOff>
    </xdr:to>
    <xdr:pic>
      <xdr:nvPicPr>
        <xdr:cNvPr id="6" name="Picture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8481191"/>
          <a:ext cx="24542038" cy="14287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50</xdr:row>
      <xdr:rowOff>952500</xdr:rowOff>
    </xdr:from>
    <xdr:to>
      <xdr:col>18</xdr:col>
      <xdr:colOff>1841500</xdr:colOff>
      <xdr:row>82</xdr:row>
      <xdr:rowOff>1066800</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50000"/>
          <a:ext cx="37465000" cy="34150300"/>
        </a:xfrm>
        <a:prstGeom prst="rect">
          <a:avLst/>
        </a:prstGeom>
      </xdr:spPr>
    </xdr:pic>
    <xdr:clientData/>
  </xdr:twoCellAnchor>
  <xdr:twoCellAnchor editAs="oneCell">
    <xdr:from>
      <xdr:col>19</xdr:col>
      <xdr:colOff>152400</xdr:colOff>
      <xdr:row>51</xdr:row>
      <xdr:rowOff>660400</xdr:rowOff>
    </xdr:from>
    <xdr:to>
      <xdr:col>41</xdr:col>
      <xdr:colOff>25400</xdr:colOff>
      <xdr:row>83</xdr:row>
      <xdr:rowOff>647700</xdr:rowOff>
    </xdr:to>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807900" y="32664400"/>
          <a:ext cx="37465000" cy="34150300"/>
        </a:xfrm>
        <a:prstGeom prst="rect">
          <a:avLst/>
        </a:prstGeom>
      </xdr:spPr>
    </xdr:pic>
    <xdr:clientData/>
  </xdr:twoCellAnchor>
  <xdr:twoCellAnchor editAs="oneCell">
    <xdr:from>
      <xdr:col>19</xdr:col>
      <xdr:colOff>1447800</xdr:colOff>
      <xdr:row>0</xdr:row>
      <xdr:rowOff>0</xdr:rowOff>
    </xdr:from>
    <xdr:to>
      <xdr:col>43</xdr:col>
      <xdr:colOff>50800</xdr:colOff>
      <xdr:row>52</xdr:row>
      <xdr:rowOff>622300</xdr:rowOff>
    </xdr:to>
    <xdr:pic>
      <xdr:nvPicPr>
        <xdr:cNvPr id="8" name="Picture 7">
          <a:extLst>
            <a:ext uri="{FF2B5EF4-FFF2-40B4-BE49-F238E27FC236}">
              <a16:creationId xmlns:a16="http://schemas.microsoft.com/office/drawing/2014/main" id="{00000000-0008-0000-05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03300" y="0"/>
          <a:ext cx="37465000" cy="34150300"/>
        </a:xfrm>
        <a:prstGeom prst="rect">
          <a:avLst/>
        </a:prstGeom>
      </xdr:spPr>
    </xdr:pic>
    <xdr:clientData/>
  </xdr:twoCellAnchor>
  <xdr:twoCellAnchor editAs="oneCell">
    <xdr:from>
      <xdr:col>0</xdr:col>
      <xdr:colOff>0</xdr:colOff>
      <xdr:row>0</xdr:row>
      <xdr:rowOff>0</xdr:rowOff>
    </xdr:from>
    <xdr:to>
      <xdr:col>18</xdr:col>
      <xdr:colOff>1841500</xdr:colOff>
      <xdr:row>52</xdr:row>
      <xdr:rowOff>622300</xdr:rowOff>
    </xdr:to>
    <xdr:pic>
      <xdr:nvPicPr>
        <xdr:cNvPr id="9" name="Picture 8">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7465000" cy="34150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1587500</xdr:colOff>
      <xdr:row>38</xdr:row>
      <xdr:rowOff>63500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7465000" cy="39497000"/>
        </a:xfrm>
        <a:prstGeom prst="rect">
          <a:avLst/>
        </a:prstGeom>
      </xdr:spPr>
    </xdr:pic>
    <xdr:clientData/>
  </xdr:twoCellAnchor>
  <xdr:twoCellAnchor editAs="oneCell">
    <xdr:from>
      <xdr:col>17</xdr:col>
      <xdr:colOff>215900</xdr:colOff>
      <xdr:row>0</xdr:row>
      <xdr:rowOff>0</xdr:rowOff>
    </xdr:from>
    <xdr:to>
      <xdr:col>38</xdr:col>
      <xdr:colOff>279400</xdr:colOff>
      <xdr:row>37</xdr:row>
      <xdr:rowOff>0</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93400" y="0"/>
          <a:ext cx="37465000" cy="39243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635001</xdr:colOff>
      <xdr:row>24</xdr:row>
      <xdr:rowOff>124572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18224500" cy="17015572"/>
        </a:xfrm>
        <a:prstGeom prst="rect">
          <a:avLst/>
        </a:prstGeom>
      </xdr:spPr>
    </xdr:pic>
    <xdr:clientData/>
  </xdr:twoCellAnchor>
  <xdr:twoCellAnchor editAs="oneCell">
    <xdr:from>
      <xdr:col>7</xdr:col>
      <xdr:colOff>1295401</xdr:colOff>
      <xdr:row>0</xdr:row>
      <xdr:rowOff>152400</xdr:rowOff>
    </xdr:from>
    <xdr:to>
      <xdr:col>16</xdr:col>
      <xdr:colOff>1231901</xdr:colOff>
      <xdr:row>25</xdr:row>
      <xdr:rowOff>86472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52901" y="152400"/>
          <a:ext cx="18224500" cy="17015572"/>
        </a:xfrm>
        <a:prstGeom prst="rect">
          <a:avLst/>
        </a:prstGeom>
      </xdr:spPr>
    </xdr:pic>
    <xdr:clientData/>
  </xdr:twoCellAnchor>
  <xdr:twoCellAnchor editAs="oneCell">
    <xdr:from>
      <xdr:col>16</xdr:col>
      <xdr:colOff>939801</xdr:colOff>
      <xdr:row>1</xdr:row>
      <xdr:rowOff>127000</xdr:rowOff>
    </xdr:from>
    <xdr:to>
      <xdr:col>25</xdr:col>
      <xdr:colOff>876301</xdr:colOff>
      <xdr:row>26</xdr:row>
      <xdr:rowOff>61072</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785301" y="317500"/>
          <a:ext cx="18224500" cy="17015572"/>
        </a:xfrm>
        <a:prstGeom prst="rect">
          <a:avLst/>
        </a:prstGeom>
      </xdr:spPr>
    </xdr:pic>
    <xdr:clientData/>
  </xdr:twoCellAnchor>
  <xdr:twoCellAnchor editAs="oneCell">
    <xdr:from>
      <xdr:col>24</xdr:col>
      <xdr:colOff>1663701</xdr:colOff>
      <xdr:row>3</xdr:row>
      <xdr:rowOff>152400</xdr:rowOff>
    </xdr:from>
    <xdr:to>
      <xdr:col>34</xdr:col>
      <xdr:colOff>711201</xdr:colOff>
      <xdr:row>28</xdr:row>
      <xdr:rowOff>86472</xdr:rowOff>
    </xdr:to>
    <xdr:pic>
      <xdr:nvPicPr>
        <xdr:cNvPr id="5" name="Picture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765201" y="723900"/>
          <a:ext cx="18224500" cy="17015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807357</xdr:colOff>
      <xdr:row>26</xdr:row>
      <xdr:rowOff>3045572</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8224500" cy="17015572"/>
        </a:xfrm>
        <a:prstGeom prst="rect">
          <a:avLst/>
        </a:prstGeom>
      </xdr:spPr>
    </xdr:pic>
    <xdr:clientData/>
  </xdr:twoCellAnchor>
  <xdr:twoCellAnchor editAs="oneCell">
    <xdr:from>
      <xdr:col>7</xdr:col>
      <xdr:colOff>1966686</xdr:colOff>
      <xdr:row>1</xdr:row>
      <xdr:rowOff>61686</xdr:rowOff>
    </xdr:from>
    <xdr:to>
      <xdr:col>17</xdr:col>
      <xdr:colOff>234044</xdr:colOff>
      <xdr:row>26</xdr:row>
      <xdr:rowOff>3288687</xdr:rowOff>
    </xdr:to>
    <xdr:pic>
      <xdr:nvPicPr>
        <xdr:cNvPr id="3" name="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388115" y="243115"/>
          <a:ext cx="18224500" cy="17015572"/>
        </a:xfrm>
        <a:prstGeom prst="rect">
          <a:avLst/>
        </a:prstGeom>
      </xdr:spPr>
    </xdr:pic>
    <xdr:clientData/>
  </xdr:twoCellAnchor>
  <xdr:twoCellAnchor editAs="oneCell">
    <xdr:from>
      <xdr:col>18</xdr:col>
      <xdr:colOff>168729</xdr:colOff>
      <xdr:row>0</xdr:row>
      <xdr:rowOff>0</xdr:rowOff>
    </xdr:from>
    <xdr:to>
      <xdr:col>27</xdr:col>
      <xdr:colOff>431801</xdr:colOff>
      <xdr:row>26</xdr:row>
      <xdr:rowOff>3045572</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543015" y="0"/>
          <a:ext cx="18224500" cy="17015572"/>
        </a:xfrm>
        <a:prstGeom prst="rect">
          <a:avLst/>
        </a:prstGeom>
      </xdr:spPr>
    </xdr:pic>
    <xdr:clientData/>
  </xdr:twoCellAnchor>
  <xdr:twoCellAnchor editAs="oneCell">
    <xdr:from>
      <xdr:col>27</xdr:col>
      <xdr:colOff>638629</xdr:colOff>
      <xdr:row>0</xdr:row>
      <xdr:rowOff>0</xdr:rowOff>
    </xdr:from>
    <xdr:to>
      <xdr:col>41</xdr:col>
      <xdr:colOff>221343</xdr:colOff>
      <xdr:row>26</xdr:row>
      <xdr:rowOff>3045572</xdr:rowOff>
    </xdr:to>
    <xdr:pic>
      <xdr:nvPicPr>
        <xdr:cNvPr id="5" name="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974343" y="0"/>
          <a:ext cx="18224500" cy="1701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vider%20Network\Monitoring%20-%20Evaluation%202017\Monitoring%20TOOLS\DHHS-Monitoring-Tools-for-Providers-FINAL-7-1-19%20(7).xlsx" TargetMode="External"/><Relationship Id="rId1" Type="http://schemas.openxmlformats.org/officeDocument/2006/relationships/externalLinkPath" Target="https://ncconnect.sharepoint.com/Provider%20Network/Monitoring%20-%20Evaluation%202017/Monitoring%20TOOLS/DHHS-Monitoring-Tools-for-Providers-FINAL-7-1-19%20(7).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P:\Provider%20Networks\Monitoring%20-%20Evaluation%202017\Monitoring%20TOOLS\DHHS-Monitoring-Tools-for-Providers-FINAL-7-1-19.xlsx" TargetMode="External"/><Relationship Id="rId1" Type="http://schemas.openxmlformats.org/officeDocument/2006/relationships/externalLinkPath" Target="https://ncconnect.sharepoint.com/Provider%20Networks/Monitoring%20-%20Evaluation%202017/Monitoring%20TOOLS/DHHS-Monitoring-Tools-for-Providers-FINAL-7-1-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uidelines"/>
      <sheetName val="Overview"/>
      <sheetName val="Frequency-Licensed Surveys"/>
      <sheetName val="Workbook Set-up"/>
      <sheetName val="Data Validation"/>
      <sheetName val="OVERALL SUMMARY"/>
      <sheetName val="Post-Payment Generic Tool"/>
      <sheetName val="Staff Qual Generic"/>
      <sheetName val="Staff Qual ACTT"/>
      <sheetName val="Staff Qual CST"/>
      <sheetName val="Staff Qual Day Tx"/>
      <sheetName val="Staff Qual FBC"/>
      <sheetName val="Staff Qual IIH"/>
      <sheetName val="Staff Qual MCM"/>
      <sheetName val="Staff Qual MST"/>
      <sheetName val="Staff Qual PSR"/>
      <sheetName val="Staff PartialHosp-MedCRT- Dtx"/>
      <sheetName val="Staff Qual SAIOP-SACOT"/>
      <sheetName val="Post-Payment Innovations Waiver"/>
      <sheetName val="Staff Qual Innovations Waiver"/>
      <sheetName val="Post-Payment Opioid"/>
      <sheetName val="Staff Qual Opioid"/>
      <sheetName val="Post-Payment DA"/>
      <sheetName val="Staff Qual DA"/>
      <sheetName val="Post-Payment Residential"/>
      <sheetName val="Post-Payment PRTF"/>
      <sheetName val="Staff Qual Residential &amp; PRTF"/>
      <sheetName val="Staff Credentials"/>
      <sheetName val="Post-Payment TFC"/>
      <sheetName val="Sample Based on Paid Claims"/>
      <sheetName val="Personnel List"/>
      <sheetName val="Data Extra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uidelines"/>
      <sheetName val="Overview"/>
      <sheetName val="Frequency-Licensed Surveys"/>
      <sheetName val="Workbook Set-up"/>
      <sheetName val="Data Validation"/>
      <sheetName val="OVERALL SUMMARY"/>
      <sheetName val="Post-Payment Generic Tool"/>
      <sheetName val="Staff Qual Generic"/>
      <sheetName val="Staff Qual ACTT"/>
      <sheetName val="Staff Qual CST"/>
      <sheetName val="Staff Qual Day Tx"/>
      <sheetName val="Staff Qual FBC"/>
      <sheetName val="Staff Qual IIH"/>
      <sheetName val="Staff Qual MCM"/>
      <sheetName val="Staff Qual MST"/>
      <sheetName val="Staff Qual PSR"/>
      <sheetName val="Staff PartialHosp-MedCRT- Dtx"/>
      <sheetName val="Staff Qual SAIOP-SACOT"/>
      <sheetName val="Post-Payment Innovations Waiver"/>
      <sheetName val="Staff Qual Innovations Waiver"/>
      <sheetName val="Post-Payment Opioid"/>
      <sheetName val="Staff Qual Opioid"/>
      <sheetName val="Post-Payment DA"/>
      <sheetName val="Staff Qual DA"/>
      <sheetName val="Post-Payment Residential"/>
      <sheetName val="Post-Payment PRTF"/>
      <sheetName val="Staff Qual Residential &amp; PRTF"/>
      <sheetName val="Staff Credentials"/>
      <sheetName val="Post-Payment TFC"/>
      <sheetName val="Sample Based on Paid Claims"/>
      <sheetName val="Personnel List"/>
      <sheetName val="Data Extrac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D6B84-25A1-4113-924D-8DC04F757C61}">
  <sheetPr>
    <tabColor theme="2" tint="-9.9978637043366805E-2"/>
  </sheetPr>
  <dimension ref="A1:X42"/>
  <sheetViews>
    <sheetView tabSelected="1" topLeftCell="B1" zoomScaleNormal="100" workbookViewId="0">
      <selection activeCell="AD7" sqref="AD7"/>
    </sheetView>
  </sheetViews>
  <sheetFormatPr defaultRowHeight="14.4"/>
  <cols>
    <col min="1" max="1" width="3.5546875" customWidth="1"/>
    <col min="6" max="6" width="24.109375" bestFit="1" customWidth="1"/>
    <col min="22" max="22" width="12.44140625" customWidth="1"/>
  </cols>
  <sheetData>
    <row r="1" spans="1:24">
      <c r="A1" s="55"/>
      <c r="B1" s="55"/>
      <c r="C1" s="55"/>
      <c r="D1" s="55"/>
      <c r="E1" s="55"/>
      <c r="F1" s="55"/>
      <c r="G1" s="55"/>
      <c r="H1" s="55"/>
      <c r="I1" s="55"/>
      <c r="J1" s="55"/>
      <c r="K1" s="55"/>
      <c r="L1" s="55"/>
      <c r="M1" s="55"/>
      <c r="N1" s="55"/>
      <c r="O1" s="55"/>
      <c r="P1" s="55"/>
      <c r="Q1" s="55"/>
      <c r="R1" s="55"/>
      <c r="S1" s="55"/>
      <c r="T1" s="55"/>
      <c r="U1" s="55"/>
      <c r="V1" s="55"/>
      <c r="W1" s="55"/>
      <c r="X1" s="55"/>
    </row>
    <row r="2" spans="1:24">
      <c r="A2" s="55"/>
      <c r="B2" s="283"/>
      <c r="C2" s="284"/>
      <c r="D2" s="284"/>
      <c r="E2" s="284"/>
      <c r="F2" s="284"/>
      <c r="G2" s="284"/>
      <c r="H2" s="284"/>
      <c r="I2" s="284"/>
      <c r="J2" s="284"/>
      <c r="K2" s="284"/>
      <c r="L2" s="284"/>
      <c r="M2" s="284"/>
      <c r="N2" s="284"/>
      <c r="O2" s="284"/>
      <c r="P2" s="284"/>
      <c r="Q2" s="284"/>
      <c r="R2" s="284"/>
      <c r="S2" s="284"/>
      <c r="T2" s="284"/>
      <c r="U2" s="284"/>
      <c r="V2" s="285"/>
      <c r="W2" s="55"/>
      <c r="X2" s="55"/>
    </row>
    <row r="3" spans="1:24" ht="17.399999999999999">
      <c r="A3" s="55"/>
      <c r="B3" s="286"/>
      <c r="C3" s="364" t="s">
        <v>0</v>
      </c>
      <c r="D3" s="364"/>
      <c r="E3" s="364"/>
      <c r="F3" s="364"/>
      <c r="G3" s="364"/>
      <c r="H3" s="364"/>
      <c r="I3" s="364"/>
      <c r="J3" s="364"/>
      <c r="K3" s="364"/>
      <c r="L3" s="364"/>
      <c r="M3" s="364"/>
      <c r="N3" s="364"/>
      <c r="O3" s="364"/>
      <c r="P3" s="364"/>
      <c r="Q3" s="364"/>
      <c r="R3" s="364"/>
      <c r="S3" s="364"/>
      <c r="T3" s="364"/>
      <c r="U3" s="364"/>
      <c r="V3" s="287"/>
      <c r="W3" s="55"/>
      <c r="X3" s="55"/>
    </row>
    <row r="4" spans="1:24">
      <c r="A4" s="55"/>
      <c r="B4" s="286"/>
      <c r="C4" s="55"/>
      <c r="D4" s="55"/>
      <c r="E4" s="55"/>
      <c r="F4" s="55"/>
      <c r="G4" s="55"/>
      <c r="H4" s="55"/>
      <c r="I4" s="55"/>
      <c r="J4" s="55"/>
      <c r="K4" s="55"/>
      <c r="L4" s="55"/>
      <c r="M4" s="55"/>
      <c r="N4" s="55"/>
      <c r="O4" s="55"/>
      <c r="P4" s="55"/>
      <c r="Q4" s="55"/>
      <c r="R4" s="55"/>
      <c r="S4" s="55"/>
      <c r="T4" s="55"/>
      <c r="U4" s="55"/>
      <c r="V4" s="287"/>
      <c r="W4" s="55"/>
      <c r="X4" s="55"/>
    </row>
    <row r="5" spans="1:24" ht="15.6">
      <c r="A5" s="55"/>
      <c r="B5" s="286"/>
      <c r="C5" s="366" t="s">
        <v>1</v>
      </c>
      <c r="D5" s="366"/>
      <c r="E5" s="366"/>
      <c r="F5" s="366"/>
      <c r="G5" s="366"/>
      <c r="H5" s="366"/>
      <c r="I5" s="366"/>
      <c r="J5" s="366"/>
      <c r="K5" s="366"/>
      <c r="L5" s="366"/>
      <c r="M5" s="366"/>
      <c r="N5" s="366"/>
      <c r="O5" s="366"/>
      <c r="P5" s="366"/>
      <c r="Q5" s="366"/>
      <c r="R5" s="55"/>
      <c r="S5" s="55"/>
      <c r="T5" s="55"/>
      <c r="U5" s="55"/>
      <c r="V5" s="287"/>
      <c r="W5" s="55"/>
      <c r="X5" s="55"/>
    </row>
    <row r="6" spans="1:24" ht="15.6">
      <c r="A6" s="55"/>
      <c r="B6" s="286"/>
      <c r="C6" s="365" t="s">
        <v>2</v>
      </c>
      <c r="D6" s="365"/>
      <c r="E6" s="365"/>
      <c r="F6" s="365"/>
      <c r="G6" s="365"/>
      <c r="H6" s="365"/>
      <c r="I6" s="365"/>
      <c r="J6" s="365"/>
      <c r="K6" s="365"/>
      <c r="L6" s="365"/>
      <c r="M6" s="365"/>
      <c r="N6" s="365"/>
      <c r="O6" s="365"/>
      <c r="P6" s="365"/>
      <c r="Q6" s="365"/>
      <c r="R6" s="365"/>
      <c r="S6" s="55"/>
      <c r="T6" s="55"/>
      <c r="U6" s="55"/>
      <c r="V6" s="287"/>
      <c r="W6" s="55"/>
      <c r="X6" s="55"/>
    </row>
    <row r="7" spans="1:24" ht="15.6">
      <c r="A7" s="55"/>
      <c r="B7" s="286"/>
      <c r="C7" s="365" t="s">
        <v>3</v>
      </c>
      <c r="D7" s="365"/>
      <c r="E7" s="365"/>
      <c r="F7" s="365"/>
      <c r="G7" s="365"/>
      <c r="H7" s="365"/>
      <c r="I7" s="365"/>
      <c r="J7" s="365"/>
      <c r="K7" s="365"/>
      <c r="L7" s="365"/>
      <c r="M7" s="55"/>
      <c r="N7" s="55"/>
      <c r="O7" s="55"/>
      <c r="P7" s="55"/>
      <c r="Q7" s="55"/>
      <c r="R7" s="55"/>
      <c r="S7" s="55"/>
      <c r="T7" s="55"/>
      <c r="U7" s="55"/>
      <c r="V7" s="287"/>
      <c r="W7" s="55"/>
      <c r="X7" s="55"/>
    </row>
    <row r="8" spans="1:24">
      <c r="A8" s="55"/>
      <c r="B8" s="286"/>
      <c r="C8" s="55"/>
      <c r="D8" s="55"/>
      <c r="E8" s="55"/>
      <c r="F8" s="55"/>
      <c r="G8" s="55"/>
      <c r="H8" s="55"/>
      <c r="I8" s="55"/>
      <c r="J8" s="55"/>
      <c r="K8" s="55"/>
      <c r="L8" s="55"/>
      <c r="M8" s="55"/>
      <c r="N8" s="55"/>
      <c r="O8" s="55"/>
      <c r="P8" s="55"/>
      <c r="Q8" s="55"/>
      <c r="R8" s="55"/>
      <c r="S8" s="55"/>
      <c r="T8" s="55"/>
      <c r="U8" s="55"/>
      <c r="V8" s="287"/>
      <c r="W8" s="55"/>
      <c r="X8" s="55"/>
    </row>
    <row r="9" spans="1:24" ht="15.6">
      <c r="A9" s="55"/>
      <c r="B9" s="286"/>
      <c r="C9" s="288" t="s">
        <v>4</v>
      </c>
      <c r="D9" s="55"/>
      <c r="E9" s="55"/>
      <c r="F9" s="55"/>
      <c r="G9" s="55"/>
      <c r="H9" s="55"/>
      <c r="I9" s="55"/>
      <c r="J9" s="55"/>
      <c r="K9" s="55"/>
      <c r="L9" s="55"/>
      <c r="M9" s="55"/>
      <c r="N9" s="55"/>
      <c r="O9" s="55"/>
      <c r="P9" s="55"/>
      <c r="Q9" s="55"/>
      <c r="R9" s="55"/>
      <c r="S9" s="55"/>
      <c r="T9" s="55"/>
      <c r="U9" s="55"/>
      <c r="V9" s="287"/>
      <c r="W9" s="55"/>
      <c r="X9" s="55"/>
    </row>
    <row r="10" spans="1:24" ht="15.6">
      <c r="A10" s="55"/>
      <c r="B10" s="286"/>
      <c r="C10" s="288" t="s">
        <v>5</v>
      </c>
      <c r="D10" s="55"/>
      <c r="E10" s="55"/>
      <c r="F10" s="55"/>
      <c r="G10" s="55"/>
      <c r="H10" s="55"/>
      <c r="I10" s="55"/>
      <c r="J10" s="55"/>
      <c r="K10" s="55"/>
      <c r="L10" s="55"/>
      <c r="M10" s="55"/>
      <c r="N10" s="55"/>
      <c r="O10" s="55"/>
      <c r="P10" s="55"/>
      <c r="Q10" s="55"/>
      <c r="R10" s="55"/>
      <c r="S10" s="55"/>
      <c r="T10" s="55"/>
      <c r="U10" s="55"/>
      <c r="V10" s="287"/>
      <c r="W10" s="55"/>
      <c r="X10" s="55"/>
    </row>
    <row r="11" spans="1:24" ht="15.6">
      <c r="A11" s="55"/>
      <c r="B11" s="286"/>
      <c r="C11" s="289" t="s">
        <v>6</v>
      </c>
      <c r="D11" s="55"/>
      <c r="E11" s="55"/>
      <c r="F11" s="55"/>
      <c r="G11" s="55"/>
      <c r="H11" s="55"/>
      <c r="I11" s="55"/>
      <c r="J11" s="55"/>
      <c r="K11" s="55"/>
      <c r="L11" s="55"/>
      <c r="M11" s="55"/>
      <c r="N11" s="55"/>
      <c r="O11" s="55"/>
      <c r="P11" s="55"/>
      <c r="Q11" s="55"/>
      <c r="R11" s="55"/>
      <c r="S11" s="55"/>
      <c r="T11" s="55"/>
      <c r="U11" s="55"/>
      <c r="V11" s="287"/>
      <c r="W11" s="55"/>
      <c r="X11" s="55"/>
    </row>
    <row r="12" spans="1:24" ht="15.6">
      <c r="A12" s="55"/>
      <c r="B12" s="286"/>
      <c r="C12" s="289" t="s">
        <v>7</v>
      </c>
      <c r="D12" s="55"/>
      <c r="E12" s="55"/>
      <c r="F12" s="55"/>
      <c r="G12" s="55"/>
      <c r="H12" s="55"/>
      <c r="I12" s="55"/>
      <c r="J12" s="55"/>
      <c r="K12" s="55"/>
      <c r="L12" s="55"/>
      <c r="M12" s="55"/>
      <c r="N12" s="55"/>
      <c r="O12" s="55"/>
      <c r="P12" s="55"/>
      <c r="Q12" s="55"/>
      <c r="R12" s="55"/>
      <c r="S12" s="55"/>
      <c r="T12" s="55"/>
      <c r="U12" s="55"/>
      <c r="V12" s="287"/>
      <c r="W12" s="55"/>
      <c r="X12" s="55"/>
    </row>
    <row r="13" spans="1:24" ht="15.6">
      <c r="A13" s="55"/>
      <c r="B13" s="286"/>
      <c r="C13" s="289" t="s">
        <v>8</v>
      </c>
      <c r="D13" s="55"/>
      <c r="E13" s="55"/>
      <c r="F13" s="55"/>
      <c r="G13" s="55"/>
      <c r="H13" s="55"/>
      <c r="I13" s="55"/>
      <c r="J13" s="55"/>
      <c r="K13" s="55"/>
      <c r="L13" s="55"/>
      <c r="M13" s="55"/>
      <c r="N13" s="55"/>
      <c r="O13" s="55"/>
      <c r="P13" s="55"/>
      <c r="Q13" s="55"/>
      <c r="R13" s="55"/>
      <c r="S13" s="55"/>
      <c r="T13" s="55"/>
      <c r="U13" s="55"/>
      <c r="V13" s="287"/>
      <c r="W13" s="55"/>
      <c r="X13" s="55"/>
    </row>
    <row r="14" spans="1:24" ht="15.6">
      <c r="A14" s="55"/>
      <c r="B14" s="286"/>
      <c r="C14" s="288" t="s">
        <v>9</v>
      </c>
      <c r="D14" s="55"/>
      <c r="E14" s="55"/>
      <c r="F14" s="55"/>
      <c r="G14" s="55"/>
      <c r="H14" s="55"/>
      <c r="I14" s="55"/>
      <c r="J14" s="55"/>
      <c r="K14" s="55"/>
      <c r="L14" s="55"/>
      <c r="M14" s="55"/>
      <c r="N14" s="55"/>
      <c r="O14" s="55"/>
      <c r="P14" s="55"/>
      <c r="Q14" s="55"/>
      <c r="R14" s="55"/>
      <c r="S14" s="55"/>
      <c r="T14" s="55"/>
      <c r="U14" s="55"/>
      <c r="V14" s="287"/>
      <c r="W14" s="55"/>
      <c r="X14" s="55"/>
    </row>
    <row r="15" spans="1:24" ht="15.6">
      <c r="A15" s="55"/>
      <c r="B15" s="286"/>
      <c r="C15" s="288" t="s">
        <v>10</v>
      </c>
      <c r="D15" s="55"/>
      <c r="E15" s="55"/>
      <c r="F15" s="55"/>
      <c r="G15" s="55"/>
      <c r="H15" s="55"/>
      <c r="I15" s="55"/>
      <c r="J15" s="55"/>
      <c r="K15" s="55"/>
      <c r="L15" s="55"/>
      <c r="M15" s="55"/>
      <c r="N15" s="55"/>
      <c r="O15" s="55"/>
      <c r="P15" s="55"/>
      <c r="Q15" s="55"/>
      <c r="R15" s="55"/>
      <c r="S15" s="55"/>
      <c r="T15" s="55"/>
      <c r="U15" s="55"/>
      <c r="V15" s="287"/>
      <c r="W15" s="55"/>
      <c r="X15" s="55"/>
    </row>
    <row r="16" spans="1:24" ht="15.75" customHeight="1">
      <c r="A16" s="55"/>
      <c r="B16" s="286"/>
      <c r="C16" s="367" t="s">
        <v>11</v>
      </c>
      <c r="D16" s="367"/>
      <c r="E16" s="367"/>
      <c r="F16" s="367"/>
      <c r="G16" s="367"/>
      <c r="H16" s="367"/>
      <c r="I16" s="367"/>
      <c r="J16" s="367"/>
      <c r="K16" s="367"/>
      <c r="L16" s="367"/>
      <c r="M16" s="367"/>
      <c r="N16" s="367"/>
      <c r="O16" s="367"/>
      <c r="P16" s="367"/>
      <c r="Q16" s="367"/>
      <c r="R16" s="367"/>
      <c r="S16" s="367"/>
      <c r="T16" s="367"/>
      <c r="U16" s="367"/>
      <c r="V16" s="287"/>
      <c r="W16" s="55"/>
      <c r="X16" s="55"/>
    </row>
    <row r="17" spans="1:24" ht="21" customHeight="1">
      <c r="A17" s="55"/>
      <c r="B17" s="286"/>
      <c r="C17" s="367"/>
      <c r="D17" s="367"/>
      <c r="E17" s="367"/>
      <c r="F17" s="367"/>
      <c r="G17" s="367"/>
      <c r="H17" s="367"/>
      <c r="I17" s="367"/>
      <c r="J17" s="367"/>
      <c r="K17" s="367"/>
      <c r="L17" s="367"/>
      <c r="M17" s="367"/>
      <c r="N17" s="367"/>
      <c r="O17" s="367"/>
      <c r="P17" s="367"/>
      <c r="Q17" s="367"/>
      <c r="R17" s="367"/>
      <c r="S17" s="367"/>
      <c r="T17" s="367"/>
      <c r="U17" s="367"/>
      <c r="V17" s="287"/>
      <c r="W17" s="55"/>
      <c r="X17" s="55"/>
    </row>
    <row r="18" spans="1:24" ht="15.6" customHeight="1">
      <c r="A18" s="55"/>
      <c r="B18" s="286"/>
      <c r="C18" s="368" t="s">
        <v>12</v>
      </c>
      <c r="D18" s="368"/>
      <c r="E18" s="368"/>
      <c r="F18" s="368"/>
      <c r="G18" s="368"/>
      <c r="H18" s="368"/>
      <c r="I18" s="368"/>
      <c r="J18" s="368"/>
      <c r="K18" s="368"/>
      <c r="L18" s="368"/>
      <c r="M18" s="368"/>
      <c r="N18" s="368"/>
      <c r="O18" s="368"/>
      <c r="P18" s="368"/>
      <c r="Q18" s="368"/>
      <c r="R18" s="368"/>
      <c r="S18" s="368"/>
      <c r="T18" s="368"/>
      <c r="U18" s="368"/>
      <c r="V18" s="287"/>
      <c r="W18" s="55"/>
      <c r="X18" s="55"/>
    </row>
    <row r="19" spans="1:24" ht="18.899999999999999" customHeight="1">
      <c r="A19" s="55"/>
      <c r="B19" s="286"/>
      <c r="C19" s="368"/>
      <c r="D19" s="368"/>
      <c r="E19" s="368"/>
      <c r="F19" s="368"/>
      <c r="G19" s="368"/>
      <c r="H19" s="368"/>
      <c r="I19" s="368"/>
      <c r="J19" s="368"/>
      <c r="K19" s="368"/>
      <c r="L19" s="368"/>
      <c r="M19" s="368"/>
      <c r="N19" s="368"/>
      <c r="O19" s="368"/>
      <c r="P19" s="368"/>
      <c r="Q19" s="368"/>
      <c r="R19" s="368"/>
      <c r="S19" s="368"/>
      <c r="T19" s="368"/>
      <c r="U19" s="368"/>
      <c r="V19" s="287"/>
      <c r="W19" s="55"/>
      <c r="X19" s="55"/>
    </row>
    <row r="20" spans="1:24" ht="15.75" customHeight="1">
      <c r="A20" s="55"/>
      <c r="B20" s="286"/>
      <c r="C20" s="369" t="s">
        <v>13</v>
      </c>
      <c r="D20" s="369"/>
      <c r="E20" s="369"/>
      <c r="F20" s="369"/>
      <c r="G20" s="369"/>
      <c r="H20" s="369"/>
      <c r="I20" s="369"/>
      <c r="J20" s="369"/>
      <c r="K20" s="369"/>
      <c r="L20" s="369"/>
      <c r="M20" s="369"/>
      <c r="N20" s="369"/>
      <c r="O20" s="369"/>
      <c r="P20" s="369"/>
      <c r="Q20" s="369"/>
      <c r="R20" s="369"/>
      <c r="S20" s="369"/>
      <c r="T20" s="369"/>
      <c r="U20" s="369"/>
      <c r="V20" s="287"/>
      <c r="W20" s="55"/>
      <c r="X20" s="55"/>
    </row>
    <row r="21" spans="1:24" ht="14.4" customHeight="1">
      <c r="A21" s="55"/>
      <c r="B21" s="286"/>
      <c r="C21" s="369"/>
      <c r="D21" s="369"/>
      <c r="E21" s="369"/>
      <c r="F21" s="369"/>
      <c r="G21" s="369"/>
      <c r="H21" s="369"/>
      <c r="I21" s="369"/>
      <c r="J21" s="369"/>
      <c r="K21" s="369"/>
      <c r="L21" s="369"/>
      <c r="M21" s="369"/>
      <c r="N21" s="369"/>
      <c r="O21" s="369"/>
      <c r="P21" s="369"/>
      <c r="Q21" s="369"/>
      <c r="R21" s="369"/>
      <c r="S21" s="369"/>
      <c r="T21" s="369"/>
      <c r="U21" s="369"/>
      <c r="V21" s="287"/>
      <c r="W21" s="55"/>
      <c r="X21" s="55"/>
    </row>
    <row r="22" spans="1:24">
      <c r="A22" s="55"/>
      <c r="B22" s="286"/>
      <c r="C22" s="55"/>
      <c r="D22" s="55"/>
      <c r="E22" s="55"/>
      <c r="F22" s="55"/>
      <c r="G22" s="55"/>
      <c r="H22" s="55"/>
      <c r="I22" s="55"/>
      <c r="J22" s="55"/>
      <c r="K22" s="55"/>
      <c r="L22" s="55"/>
      <c r="M22" s="55"/>
      <c r="N22" s="55"/>
      <c r="O22" s="55"/>
      <c r="P22" s="55"/>
      <c r="Q22" s="55"/>
      <c r="R22" s="55"/>
      <c r="S22" s="55"/>
      <c r="T22" s="55"/>
      <c r="U22" s="55"/>
      <c r="V22" s="287"/>
      <c r="W22" s="55"/>
      <c r="X22" s="55"/>
    </row>
    <row r="23" spans="1:24" ht="15.6">
      <c r="A23" s="55"/>
      <c r="B23" s="286"/>
      <c r="C23" s="366" t="s">
        <v>14</v>
      </c>
      <c r="D23" s="366"/>
      <c r="E23" s="366"/>
      <c r="F23" s="366"/>
      <c r="G23" s="366"/>
      <c r="H23" s="366"/>
      <c r="I23" s="366"/>
      <c r="J23" s="366"/>
      <c r="K23" s="366"/>
      <c r="L23" s="366"/>
      <c r="M23" s="366"/>
      <c r="N23" s="366"/>
      <c r="O23" s="366"/>
      <c r="P23" s="366"/>
      <c r="Q23" s="366"/>
      <c r="R23" s="55"/>
      <c r="S23" s="55"/>
      <c r="T23" s="55"/>
      <c r="U23" s="55"/>
      <c r="V23" s="287"/>
      <c r="W23" s="55"/>
      <c r="X23" s="55"/>
    </row>
    <row r="24" spans="1:24" ht="15.6">
      <c r="A24" s="55"/>
      <c r="B24" s="286"/>
      <c r="C24" s="365" t="s">
        <v>15</v>
      </c>
      <c r="D24" s="365"/>
      <c r="E24" s="365"/>
      <c r="F24" s="365"/>
      <c r="G24" s="365"/>
      <c r="H24" s="365"/>
      <c r="I24" s="365"/>
      <c r="J24" s="365"/>
      <c r="K24" s="365"/>
      <c r="L24" s="365"/>
      <c r="M24" s="365"/>
      <c r="N24" s="365"/>
      <c r="O24" s="365"/>
      <c r="P24" s="365"/>
      <c r="Q24" s="365"/>
      <c r="R24" s="55"/>
      <c r="S24" s="55"/>
      <c r="T24" s="55"/>
      <c r="U24" s="55"/>
      <c r="V24" s="287"/>
      <c r="W24" s="55"/>
      <c r="X24" s="55"/>
    </row>
    <row r="25" spans="1:24" ht="15.6">
      <c r="A25" s="55"/>
      <c r="B25" s="286"/>
      <c r="C25" s="288" t="s">
        <v>16</v>
      </c>
      <c r="D25" s="55"/>
      <c r="E25" s="55"/>
      <c r="F25" s="55"/>
      <c r="G25" s="55"/>
      <c r="H25" s="55"/>
      <c r="I25" s="55"/>
      <c r="J25" s="55"/>
      <c r="K25" s="55"/>
      <c r="L25" s="55"/>
      <c r="M25" s="55"/>
      <c r="N25" s="55"/>
      <c r="O25" s="55"/>
      <c r="P25" s="55"/>
      <c r="Q25" s="55"/>
      <c r="R25" s="55"/>
      <c r="S25" s="55"/>
      <c r="T25" s="55"/>
      <c r="U25" s="55"/>
      <c r="V25" s="287"/>
      <c r="W25" s="55"/>
      <c r="X25" s="55"/>
    </row>
    <row r="26" spans="1:24" ht="15.6">
      <c r="A26" s="55"/>
      <c r="B26" s="286"/>
      <c r="C26" s="288" t="s">
        <v>17</v>
      </c>
      <c r="D26" s="55"/>
      <c r="E26" s="55"/>
      <c r="F26" s="55"/>
      <c r="G26" s="55"/>
      <c r="H26" s="55"/>
      <c r="I26" s="55"/>
      <c r="J26" s="55"/>
      <c r="K26" s="55"/>
      <c r="L26" s="55"/>
      <c r="M26" s="55"/>
      <c r="N26" s="55"/>
      <c r="O26" s="55"/>
      <c r="P26" s="55"/>
      <c r="Q26" s="55"/>
      <c r="R26" s="55"/>
      <c r="S26" s="55"/>
      <c r="T26" s="55"/>
      <c r="U26" s="55"/>
      <c r="V26" s="287"/>
      <c r="W26" s="55"/>
      <c r="X26" s="55"/>
    </row>
    <row r="27" spans="1:24" ht="15.6">
      <c r="A27" s="55"/>
      <c r="B27" s="286"/>
      <c r="C27" s="289" t="s">
        <v>18</v>
      </c>
      <c r="D27" s="55"/>
      <c r="E27" s="55"/>
      <c r="F27" s="55"/>
      <c r="G27" s="55"/>
      <c r="H27" s="55"/>
      <c r="I27" s="55"/>
      <c r="J27" s="55"/>
      <c r="K27" s="55"/>
      <c r="L27" s="55"/>
      <c r="M27" s="55"/>
      <c r="N27" s="55"/>
      <c r="O27" s="55"/>
      <c r="P27" s="55"/>
      <c r="Q27" s="55"/>
      <c r="R27" s="55"/>
      <c r="S27" s="55"/>
      <c r="T27" s="55"/>
      <c r="U27" s="55"/>
      <c r="V27" s="287"/>
      <c r="W27" s="55"/>
      <c r="X27" s="55"/>
    </row>
    <row r="28" spans="1:24" ht="15.6">
      <c r="A28" s="55"/>
      <c r="B28" s="286"/>
      <c r="C28" s="289" t="s">
        <v>19</v>
      </c>
      <c r="D28" s="55"/>
      <c r="E28" s="55"/>
      <c r="F28" s="55"/>
      <c r="G28" s="55"/>
      <c r="H28" s="55"/>
      <c r="I28" s="55"/>
      <c r="J28" s="55"/>
      <c r="K28" s="55"/>
      <c r="L28" s="55"/>
      <c r="M28" s="55"/>
      <c r="N28" s="55"/>
      <c r="O28" s="55"/>
      <c r="P28" s="55"/>
      <c r="Q28" s="55"/>
      <c r="R28" s="55"/>
      <c r="S28" s="55"/>
      <c r="T28" s="55"/>
      <c r="U28" s="55"/>
      <c r="V28" s="287"/>
      <c r="W28" s="55"/>
      <c r="X28" s="55"/>
    </row>
    <row r="29" spans="1:24" ht="15.6">
      <c r="A29" s="55"/>
      <c r="B29" s="286"/>
      <c r="C29" s="289" t="s">
        <v>20</v>
      </c>
      <c r="D29" s="55"/>
      <c r="E29" s="55"/>
      <c r="F29" s="55"/>
      <c r="G29" s="55"/>
      <c r="H29" s="55"/>
      <c r="I29" s="55"/>
      <c r="J29" s="55"/>
      <c r="K29" s="55"/>
      <c r="L29" s="55"/>
      <c r="M29" s="55"/>
      <c r="N29" s="55"/>
      <c r="O29" s="55"/>
      <c r="P29" s="55"/>
      <c r="Q29" s="55"/>
      <c r="R29" s="55"/>
      <c r="S29" s="55"/>
      <c r="T29" s="55"/>
      <c r="U29" s="55"/>
      <c r="V29" s="287"/>
      <c r="W29" s="55"/>
      <c r="X29" s="55"/>
    </row>
    <row r="30" spans="1:24" ht="15">
      <c r="A30" s="55"/>
      <c r="B30" s="286"/>
      <c r="C30" s="289" t="s">
        <v>21</v>
      </c>
      <c r="D30" s="55"/>
      <c r="E30" s="55"/>
      <c r="F30" s="55"/>
      <c r="G30" s="55"/>
      <c r="H30" s="55"/>
      <c r="I30" s="55"/>
      <c r="J30" s="55"/>
      <c r="K30" s="55"/>
      <c r="L30" s="55"/>
      <c r="M30" s="55"/>
      <c r="N30" s="55"/>
      <c r="O30" s="55"/>
      <c r="P30" s="55"/>
      <c r="Q30" s="55"/>
      <c r="R30" s="55"/>
      <c r="S30" s="55"/>
      <c r="T30" s="55"/>
      <c r="U30" s="55"/>
      <c r="V30" s="287"/>
      <c r="W30" s="55"/>
      <c r="X30" s="55"/>
    </row>
    <row r="31" spans="1:24" ht="15.6">
      <c r="A31" s="55"/>
      <c r="B31" s="286"/>
      <c r="C31" s="289" t="s">
        <v>22</v>
      </c>
      <c r="D31" s="55"/>
      <c r="E31" s="55"/>
      <c r="F31" s="55"/>
      <c r="G31" s="55"/>
      <c r="H31" s="55"/>
      <c r="I31" s="55"/>
      <c r="J31" s="55"/>
      <c r="K31" s="55"/>
      <c r="L31" s="55"/>
      <c r="M31" s="55"/>
      <c r="N31" s="55"/>
      <c r="O31" s="55"/>
      <c r="P31" s="55"/>
      <c r="Q31" s="55"/>
      <c r="R31" s="55"/>
      <c r="S31" s="55"/>
      <c r="T31" s="55"/>
      <c r="U31" s="55"/>
      <c r="V31" s="287"/>
      <c r="W31" s="55"/>
      <c r="X31" s="55"/>
    </row>
    <row r="32" spans="1:24" ht="15.6">
      <c r="A32" s="55"/>
      <c r="B32" s="286"/>
      <c r="C32" s="290" t="s">
        <v>23</v>
      </c>
      <c r="D32" s="55"/>
      <c r="E32" s="55"/>
      <c r="F32" s="55"/>
      <c r="G32" s="55"/>
      <c r="H32" s="55"/>
      <c r="I32" s="55"/>
      <c r="J32" s="55"/>
      <c r="K32" s="55"/>
      <c r="L32" s="55"/>
      <c r="M32" s="55"/>
      <c r="N32" s="55"/>
      <c r="O32" s="55"/>
      <c r="P32" s="55"/>
      <c r="Q32" s="55"/>
      <c r="R32" s="55"/>
      <c r="S32" s="55"/>
      <c r="T32" s="55"/>
      <c r="U32" s="55"/>
      <c r="V32" s="287"/>
      <c r="W32" s="55"/>
      <c r="X32" s="55"/>
    </row>
    <row r="33" spans="1:24">
      <c r="A33" s="55"/>
      <c r="B33" s="286"/>
      <c r="C33" s="55"/>
      <c r="D33" s="55"/>
      <c r="E33" s="55"/>
      <c r="F33" s="55"/>
      <c r="G33" s="55"/>
      <c r="H33" s="55"/>
      <c r="I33" s="55"/>
      <c r="J33" s="55"/>
      <c r="K33" s="55"/>
      <c r="L33" s="55"/>
      <c r="M33" s="55"/>
      <c r="N33" s="55"/>
      <c r="O33" s="55"/>
      <c r="P33" s="55"/>
      <c r="Q33" s="55"/>
      <c r="R33" s="55"/>
      <c r="S33" s="55"/>
      <c r="T33" s="55"/>
      <c r="U33" s="55"/>
      <c r="V33" s="287"/>
      <c r="W33" s="55"/>
      <c r="X33" s="55"/>
    </row>
    <row r="34" spans="1:24">
      <c r="A34" s="55"/>
      <c r="B34" s="286"/>
      <c r="C34" s="55"/>
      <c r="D34" s="55"/>
      <c r="E34" s="55"/>
      <c r="F34" s="55"/>
      <c r="G34" s="55"/>
      <c r="H34" s="55"/>
      <c r="I34" s="55"/>
      <c r="J34" s="55"/>
      <c r="K34" s="55"/>
      <c r="L34" s="55"/>
      <c r="M34" s="55"/>
      <c r="N34" s="55"/>
      <c r="O34" s="55"/>
      <c r="P34" s="55"/>
      <c r="Q34" s="55"/>
      <c r="R34" s="55"/>
      <c r="S34" s="55"/>
      <c r="T34" s="55"/>
      <c r="U34" s="55"/>
      <c r="V34" s="287"/>
      <c r="W34" s="55"/>
      <c r="X34" s="55"/>
    </row>
    <row r="35" spans="1:24">
      <c r="A35" s="55"/>
      <c r="B35" s="286"/>
      <c r="C35" s="55"/>
      <c r="D35" s="55"/>
      <c r="E35" s="55"/>
      <c r="F35" s="55"/>
      <c r="G35" s="55"/>
      <c r="H35" s="55"/>
      <c r="I35" s="55"/>
      <c r="J35" s="55"/>
      <c r="K35" s="55"/>
      <c r="L35" s="55"/>
      <c r="M35" s="55"/>
      <c r="N35" s="55"/>
      <c r="O35" s="55"/>
      <c r="P35" s="55"/>
      <c r="Q35" s="55"/>
      <c r="R35" s="55"/>
      <c r="S35" s="55"/>
      <c r="T35" s="55"/>
      <c r="U35" s="55"/>
      <c r="V35" s="287"/>
      <c r="W35" s="55"/>
      <c r="X35" s="55"/>
    </row>
    <row r="36" spans="1:24">
      <c r="A36" s="55"/>
      <c r="B36" s="286"/>
      <c r="C36" s="55"/>
      <c r="D36" s="55"/>
      <c r="E36" s="55"/>
      <c r="F36" s="55"/>
      <c r="G36" s="55"/>
      <c r="H36" s="55"/>
      <c r="I36" s="55"/>
      <c r="J36" s="55"/>
      <c r="K36" s="55"/>
      <c r="L36" s="55"/>
      <c r="M36" s="55"/>
      <c r="N36" s="55"/>
      <c r="O36" s="55"/>
      <c r="P36" s="55"/>
      <c r="Q36" s="55"/>
      <c r="R36" s="55"/>
      <c r="S36" s="55"/>
      <c r="T36" s="55"/>
      <c r="U36" s="55"/>
      <c r="V36" s="287"/>
      <c r="W36" s="55"/>
      <c r="X36" s="55"/>
    </row>
    <row r="37" spans="1:24">
      <c r="A37" s="55"/>
      <c r="B37" s="286"/>
      <c r="C37" s="55"/>
      <c r="D37" s="55"/>
      <c r="E37" s="55"/>
      <c r="F37" s="55"/>
      <c r="G37" s="55"/>
      <c r="H37" s="55"/>
      <c r="I37" s="55"/>
      <c r="J37" s="55"/>
      <c r="K37" s="55"/>
      <c r="L37" s="55"/>
      <c r="M37" s="55"/>
      <c r="N37" s="55"/>
      <c r="O37" s="55"/>
      <c r="P37" s="55"/>
      <c r="Q37" s="55"/>
      <c r="R37" s="55"/>
      <c r="S37" s="55"/>
      <c r="T37" s="55"/>
      <c r="U37" s="55"/>
      <c r="V37" s="287"/>
      <c r="W37" s="55"/>
      <c r="X37" s="55"/>
    </row>
    <row r="38" spans="1:24">
      <c r="A38" s="55"/>
      <c r="B38" s="286"/>
      <c r="C38" s="55"/>
      <c r="D38" s="55"/>
      <c r="E38" s="55"/>
      <c r="F38" s="55"/>
      <c r="G38" s="55"/>
      <c r="H38" s="55"/>
      <c r="I38" s="55"/>
      <c r="J38" s="55"/>
      <c r="K38" s="55"/>
      <c r="L38" s="55"/>
      <c r="M38" s="55"/>
      <c r="N38" s="55"/>
      <c r="O38" s="55"/>
      <c r="P38" s="55"/>
      <c r="Q38" s="55"/>
      <c r="R38" s="55"/>
      <c r="S38" s="55"/>
      <c r="T38" s="55"/>
      <c r="U38" s="55"/>
      <c r="V38" s="287"/>
      <c r="W38" s="55"/>
      <c r="X38" s="55"/>
    </row>
    <row r="39" spans="1:24">
      <c r="A39" s="55"/>
      <c r="B39" s="291"/>
      <c r="C39" s="292"/>
      <c r="D39" s="292"/>
      <c r="E39" s="292"/>
      <c r="F39" s="292"/>
      <c r="G39" s="292"/>
      <c r="H39" s="292"/>
      <c r="I39" s="292"/>
      <c r="J39" s="292"/>
      <c r="K39" s="292"/>
      <c r="L39" s="292"/>
      <c r="M39" s="292"/>
      <c r="N39" s="292"/>
      <c r="O39" s="292"/>
      <c r="P39" s="292"/>
      <c r="Q39" s="292"/>
      <c r="R39" s="292"/>
      <c r="S39" s="292"/>
      <c r="T39" s="292"/>
      <c r="U39" s="292"/>
      <c r="V39" s="293"/>
      <c r="W39" s="55"/>
      <c r="X39" s="55"/>
    </row>
    <row r="40" spans="1:24">
      <c r="A40" s="55"/>
      <c r="B40" s="55"/>
      <c r="C40" s="55"/>
      <c r="D40" s="55"/>
      <c r="E40" s="55"/>
      <c r="F40" s="55"/>
      <c r="G40" s="55"/>
      <c r="H40" s="55"/>
      <c r="I40" s="55"/>
      <c r="J40" s="55"/>
      <c r="K40" s="55"/>
      <c r="L40" s="55"/>
      <c r="M40" s="55"/>
      <c r="N40" s="55"/>
      <c r="O40" s="55"/>
      <c r="P40" s="55"/>
      <c r="Q40" s="55"/>
      <c r="R40" s="55"/>
      <c r="S40" s="55"/>
      <c r="T40" s="55"/>
      <c r="U40" s="55"/>
      <c r="V40" s="55"/>
      <c r="W40" s="55"/>
      <c r="X40" s="55"/>
    </row>
    <row r="41" spans="1:24">
      <c r="A41" s="55"/>
      <c r="B41" s="55"/>
      <c r="C41" s="55"/>
      <c r="D41" s="55"/>
      <c r="E41" s="55"/>
      <c r="F41" s="55"/>
      <c r="G41" s="55"/>
      <c r="H41" s="55"/>
      <c r="I41" s="55"/>
      <c r="J41" s="55"/>
      <c r="K41" s="55"/>
      <c r="L41" s="55"/>
      <c r="M41" s="55"/>
      <c r="N41" s="55"/>
      <c r="O41" s="55"/>
      <c r="P41" s="55"/>
      <c r="Q41" s="55"/>
      <c r="R41" s="55"/>
      <c r="S41" s="55"/>
      <c r="T41" s="55"/>
      <c r="U41" s="55"/>
      <c r="V41" s="55"/>
      <c r="W41" s="55"/>
      <c r="X41" s="55"/>
    </row>
    <row r="42" spans="1:24">
      <c r="A42" s="55"/>
      <c r="B42" s="55"/>
      <c r="C42" s="55"/>
      <c r="D42" s="55"/>
      <c r="E42" s="55"/>
      <c r="F42" s="55"/>
      <c r="G42" s="55"/>
      <c r="H42" s="55"/>
      <c r="I42" s="55"/>
      <c r="J42" s="55"/>
      <c r="K42" s="55"/>
      <c r="L42" s="55"/>
      <c r="M42" s="55"/>
      <c r="N42" s="55"/>
      <c r="O42" s="55"/>
      <c r="P42" s="55"/>
      <c r="Q42" s="55"/>
      <c r="R42" s="55"/>
      <c r="S42" s="55"/>
      <c r="T42" s="55"/>
      <c r="U42" s="55"/>
      <c r="V42" s="55"/>
      <c r="W42" s="55"/>
      <c r="X42" s="55"/>
    </row>
  </sheetData>
  <sheetProtection sheet="1" objects="1" scenarios="1"/>
  <mergeCells count="9">
    <mergeCell ref="C3:U3"/>
    <mergeCell ref="C6:R6"/>
    <mergeCell ref="C7:L7"/>
    <mergeCell ref="C23:Q23"/>
    <mergeCell ref="C24:Q24"/>
    <mergeCell ref="C16:U17"/>
    <mergeCell ref="C18:U19"/>
    <mergeCell ref="C20:U21"/>
    <mergeCell ref="C5:Q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6E57E-BE2A-4C0E-A94B-E3E3B6050FBB}">
  <sheetPr>
    <tabColor theme="5"/>
  </sheetPr>
  <dimension ref="A1:AO74"/>
  <sheetViews>
    <sheetView topLeftCell="D1" zoomScaleNormal="100" workbookViewId="0">
      <selection activeCell="AO21" sqref="AO21"/>
    </sheetView>
  </sheetViews>
  <sheetFormatPr defaultRowHeight="14.4"/>
  <cols>
    <col min="1" max="1" width="5.6640625" customWidth="1"/>
    <col min="2" max="2" width="87.109375" customWidth="1"/>
    <col min="3" max="3" width="37.44140625" customWidth="1"/>
    <col min="4" max="4" width="28.6640625" style="60" customWidth="1"/>
    <col min="5" max="5" width="28.6640625" customWidth="1"/>
    <col min="6" max="6" width="28.6640625" style="60" customWidth="1"/>
    <col min="7" max="7" width="28.6640625" customWidth="1"/>
    <col min="8" max="8" width="28.6640625" style="60" customWidth="1"/>
    <col min="9" max="9" width="28.6640625" customWidth="1"/>
    <col min="10" max="10" width="28.6640625" style="60" customWidth="1"/>
    <col min="11" max="11" width="28.6640625" customWidth="1"/>
    <col min="12" max="12" width="28.6640625" style="60" customWidth="1"/>
    <col min="13" max="33" width="28.6640625" customWidth="1"/>
    <col min="34" max="38" width="12.6640625" customWidth="1"/>
    <col min="39" max="40" width="10.6640625" customWidth="1"/>
  </cols>
  <sheetData>
    <row r="1" spans="1:41" s="132" customFormat="1" ht="15" customHeight="1">
      <c r="A1" s="393" t="s">
        <v>46</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160"/>
      <c r="AN1" s="160"/>
      <c r="AO1" s="160"/>
    </row>
    <row r="2" spans="1:41" s="132" customFormat="1" ht="15" customHeigh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160"/>
      <c r="AN2" s="160"/>
      <c r="AO2" s="160"/>
    </row>
    <row r="3" spans="1:41" s="132" customFormat="1" ht="13.8">
      <c r="A3" s="379" t="s">
        <v>27</v>
      </c>
      <c r="B3" s="380"/>
      <c r="C3" s="377">
        <f>'Workbook Set-up'!B5</f>
        <v>0</v>
      </c>
      <c r="D3" s="377"/>
      <c r="E3" s="174"/>
      <c r="F3" s="134"/>
      <c r="G3" s="133"/>
      <c r="H3" s="134"/>
      <c r="I3" s="133"/>
      <c r="J3" s="134"/>
      <c r="K3" s="133"/>
      <c r="L3" s="134"/>
      <c r="M3" s="133"/>
      <c r="N3" s="133"/>
      <c r="O3" s="133"/>
      <c r="P3" s="133"/>
      <c r="Q3" s="133"/>
      <c r="R3" s="133"/>
      <c r="S3" s="133"/>
      <c r="T3" s="133"/>
      <c r="U3" s="133"/>
      <c r="V3" s="133"/>
      <c r="W3" s="133"/>
      <c r="X3" s="133"/>
      <c r="Y3" s="133"/>
      <c r="Z3" s="133"/>
      <c r="AA3" s="133"/>
      <c r="AB3" s="133"/>
      <c r="AC3" s="133"/>
      <c r="AD3" s="133"/>
      <c r="AE3" s="133"/>
      <c r="AF3" s="133"/>
      <c r="AG3" s="133"/>
      <c r="AH3" s="134"/>
      <c r="AI3" s="134"/>
      <c r="AJ3" s="134"/>
      <c r="AK3" s="129"/>
      <c r="AL3" s="129"/>
      <c r="AM3" s="129"/>
      <c r="AN3" s="129"/>
    </row>
    <row r="4" spans="1:41" s="132" customFormat="1" ht="13.8">
      <c r="A4" s="379" t="s">
        <v>28</v>
      </c>
      <c r="B4" s="380"/>
      <c r="C4" s="377">
        <f>'Workbook Set-up'!B6</f>
        <v>0</v>
      </c>
      <c r="D4" s="377"/>
      <c r="E4" s="174"/>
      <c r="F4" s="136"/>
      <c r="G4" s="135"/>
      <c r="H4" s="136"/>
      <c r="I4" s="135"/>
      <c r="J4" s="136"/>
      <c r="K4" s="135"/>
      <c r="L4" s="136"/>
      <c r="M4" s="135"/>
      <c r="N4" s="135"/>
      <c r="O4" s="135"/>
      <c r="P4" s="135"/>
      <c r="Q4" s="135"/>
      <c r="R4" s="135"/>
      <c r="S4" s="135"/>
      <c r="T4" s="135"/>
      <c r="U4" s="135"/>
      <c r="V4" s="135"/>
      <c r="W4" s="135"/>
      <c r="X4" s="135"/>
      <c r="Y4" s="135"/>
      <c r="Z4" s="135"/>
      <c r="AA4" s="135"/>
      <c r="AB4" s="135"/>
      <c r="AC4" s="135"/>
      <c r="AD4" s="135"/>
      <c r="AE4" s="135"/>
      <c r="AF4" s="135"/>
      <c r="AG4" s="135"/>
      <c r="AH4" s="136"/>
      <c r="AI4" s="136"/>
      <c r="AJ4" s="136"/>
      <c r="AK4" s="129"/>
      <c r="AL4" s="129"/>
      <c r="AM4" s="129"/>
      <c r="AN4" s="129"/>
    </row>
    <row r="5" spans="1:41" s="132" customFormat="1" ht="13.8">
      <c r="A5" s="379" t="s">
        <v>32</v>
      </c>
      <c r="B5" s="380"/>
      <c r="C5" s="377">
        <f>'Workbook Set-up'!B10</f>
        <v>0</v>
      </c>
      <c r="D5" s="377"/>
      <c r="E5" s="174"/>
      <c r="F5" s="136"/>
      <c r="G5" s="135"/>
      <c r="H5" s="136"/>
      <c r="I5" s="135"/>
      <c r="J5" s="136"/>
      <c r="K5" s="135"/>
      <c r="L5" s="136"/>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29"/>
      <c r="AL5" s="129"/>
      <c r="AM5" s="129"/>
      <c r="AN5" s="129"/>
    </row>
    <row r="6" spans="1:41" s="132" customFormat="1" thickBot="1">
      <c r="A6" s="379" t="s">
        <v>48</v>
      </c>
      <c r="B6" s="380"/>
      <c r="C6" s="384" t="str">
        <f>IF(AND('Workbook Set-up'!$B$11="",'Workbook Set-up'!$B$12=""),"",IF('Workbook Set-up'!$B$11='Workbook Set-up'!$B$12,TEXT('Workbook Set-up'!$B$11,"m/d/yyyy"),IF('Workbook Set-up'!$B$11&lt;&gt;'Workbook Set-up'!$B$12,TEXT('Workbook Set-up'!$B$11,"m/d/yyyy")&amp;" to "&amp;TEXT('Workbook Set-up'!$B$12,"m/d/yyyy"),"")))</f>
        <v/>
      </c>
      <c r="D6" s="405"/>
      <c r="E6" s="174"/>
      <c r="F6" s="136"/>
      <c r="G6" s="135"/>
      <c r="H6" s="136"/>
      <c r="I6" s="135"/>
      <c r="J6" s="136"/>
      <c r="K6" s="135"/>
      <c r="L6" s="136"/>
      <c r="M6" s="135"/>
      <c r="N6" s="135"/>
      <c r="O6" s="135"/>
      <c r="P6" s="135"/>
      <c r="Q6" s="135"/>
      <c r="R6" s="135"/>
      <c r="S6" s="135"/>
      <c r="T6" s="135"/>
      <c r="U6" s="135"/>
      <c r="V6" s="135"/>
      <c r="W6" s="135"/>
      <c r="X6" s="135"/>
      <c r="Y6" s="135"/>
      <c r="Z6" s="135"/>
      <c r="AA6" s="135"/>
      <c r="AB6" s="135"/>
      <c r="AC6" s="135"/>
      <c r="AD6" s="135"/>
      <c r="AE6" s="135"/>
      <c r="AF6" s="135"/>
      <c r="AG6" s="135"/>
      <c r="AH6" s="136"/>
      <c r="AI6" s="136"/>
      <c r="AJ6" s="136"/>
      <c r="AK6" s="129"/>
      <c r="AL6" s="129"/>
      <c r="AM6" s="129"/>
      <c r="AN6" s="129"/>
    </row>
    <row r="7" spans="1:41" ht="21" customHeight="1">
      <c r="A7" s="55"/>
      <c r="B7" s="424" t="s">
        <v>454</v>
      </c>
      <c r="C7" s="425"/>
      <c r="D7" s="151" t="s">
        <v>193</v>
      </c>
      <c r="E7" s="151" t="s">
        <v>193</v>
      </c>
      <c r="F7" s="151" t="s">
        <v>193</v>
      </c>
      <c r="G7" s="151" t="s">
        <v>193</v>
      </c>
      <c r="H7" s="151" t="s">
        <v>193</v>
      </c>
      <c r="I7" s="151" t="s">
        <v>193</v>
      </c>
      <c r="J7" s="151" t="s">
        <v>193</v>
      </c>
      <c r="K7" s="151" t="s">
        <v>193</v>
      </c>
      <c r="L7" s="151" t="s">
        <v>193</v>
      </c>
      <c r="M7" s="154" t="s">
        <v>193</v>
      </c>
      <c r="N7" s="154" t="s">
        <v>193</v>
      </c>
      <c r="O7" s="154" t="s">
        <v>193</v>
      </c>
      <c r="P7" s="154" t="s">
        <v>193</v>
      </c>
      <c r="Q7" s="154" t="s">
        <v>193</v>
      </c>
      <c r="R7" s="154" t="s">
        <v>193</v>
      </c>
      <c r="S7" s="154" t="s">
        <v>193</v>
      </c>
      <c r="T7" s="154" t="s">
        <v>193</v>
      </c>
      <c r="U7" s="154" t="s">
        <v>193</v>
      </c>
      <c r="V7" s="154" t="s">
        <v>193</v>
      </c>
      <c r="W7" s="154" t="s">
        <v>193</v>
      </c>
      <c r="X7" s="154" t="s">
        <v>193</v>
      </c>
      <c r="Y7" s="154" t="s">
        <v>193</v>
      </c>
      <c r="Z7" s="154" t="s">
        <v>193</v>
      </c>
      <c r="AA7" s="154" t="s">
        <v>193</v>
      </c>
      <c r="AB7" s="154" t="s">
        <v>193</v>
      </c>
      <c r="AC7" s="154" t="s">
        <v>193</v>
      </c>
      <c r="AD7" s="154" t="s">
        <v>193</v>
      </c>
      <c r="AE7" s="154" t="s">
        <v>193</v>
      </c>
      <c r="AF7" s="154" t="s">
        <v>193</v>
      </c>
      <c r="AG7" s="154" t="s">
        <v>193</v>
      </c>
      <c r="AH7" s="412" t="s">
        <v>195</v>
      </c>
      <c r="AI7" s="413"/>
      <c r="AJ7" s="413"/>
      <c r="AK7" s="413"/>
      <c r="AL7" s="414"/>
      <c r="AM7" s="55"/>
    </row>
    <row r="8" spans="1:41" ht="21" customHeight="1">
      <c r="A8" s="55"/>
      <c r="B8" s="426"/>
      <c r="C8" s="427"/>
      <c r="D8" s="138" t="s">
        <v>398</v>
      </c>
      <c r="E8" s="138" t="s">
        <v>398</v>
      </c>
      <c r="F8" s="138" t="s">
        <v>398</v>
      </c>
      <c r="G8" s="138" t="s">
        <v>398</v>
      </c>
      <c r="H8" s="138" t="s">
        <v>398</v>
      </c>
      <c r="I8" s="138" t="s">
        <v>398</v>
      </c>
      <c r="J8" s="138" t="s">
        <v>398</v>
      </c>
      <c r="K8" s="138" t="s">
        <v>398</v>
      </c>
      <c r="L8" s="138" t="s">
        <v>398</v>
      </c>
      <c r="M8" s="155" t="s">
        <v>398</v>
      </c>
      <c r="N8" s="155" t="s">
        <v>398</v>
      </c>
      <c r="O8" s="155" t="s">
        <v>398</v>
      </c>
      <c r="P8" s="155" t="s">
        <v>398</v>
      </c>
      <c r="Q8" s="155" t="s">
        <v>398</v>
      </c>
      <c r="R8" s="155" t="s">
        <v>398</v>
      </c>
      <c r="S8" s="155" t="s">
        <v>398</v>
      </c>
      <c r="T8" s="155" t="s">
        <v>398</v>
      </c>
      <c r="U8" s="155" t="s">
        <v>398</v>
      </c>
      <c r="V8" s="155" t="s">
        <v>398</v>
      </c>
      <c r="W8" s="155" t="s">
        <v>398</v>
      </c>
      <c r="X8" s="155" t="s">
        <v>398</v>
      </c>
      <c r="Y8" s="155" t="s">
        <v>398</v>
      </c>
      <c r="Z8" s="155" t="s">
        <v>398</v>
      </c>
      <c r="AA8" s="155" t="s">
        <v>398</v>
      </c>
      <c r="AB8" s="155" t="s">
        <v>398</v>
      </c>
      <c r="AC8" s="155" t="s">
        <v>398</v>
      </c>
      <c r="AD8" s="155" t="s">
        <v>398</v>
      </c>
      <c r="AE8" s="155" t="s">
        <v>398</v>
      </c>
      <c r="AF8" s="155" t="s">
        <v>398</v>
      </c>
      <c r="AG8" s="155" t="s">
        <v>398</v>
      </c>
      <c r="AH8" s="415"/>
      <c r="AI8" s="416"/>
      <c r="AJ8" s="416"/>
      <c r="AK8" s="416"/>
      <c r="AL8" s="417"/>
      <c r="AM8" s="55"/>
    </row>
    <row r="9" spans="1:41" s="55" customFormat="1" ht="40.5" customHeight="1">
      <c r="B9" s="428"/>
      <c r="C9" s="429"/>
      <c r="D9" s="138" t="s">
        <v>399</v>
      </c>
      <c r="E9" s="138" t="s">
        <v>399</v>
      </c>
      <c r="F9" s="138" t="s">
        <v>399</v>
      </c>
      <c r="G9" s="138" t="s">
        <v>399</v>
      </c>
      <c r="H9" s="138" t="s">
        <v>399</v>
      </c>
      <c r="I9" s="138" t="s">
        <v>399</v>
      </c>
      <c r="J9" s="138" t="s">
        <v>399</v>
      </c>
      <c r="K9" s="138" t="s">
        <v>399</v>
      </c>
      <c r="L9" s="138" t="s">
        <v>399</v>
      </c>
      <c r="M9" s="155" t="s">
        <v>399</v>
      </c>
      <c r="N9" s="155" t="s">
        <v>399</v>
      </c>
      <c r="O9" s="155" t="s">
        <v>399</v>
      </c>
      <c r="P9" s="155" t="s">
        <v>399</v>
      </c>
      <c r="Q9" s="155" t="s">
        <v>399</v>
      </c>
      <c r="R9" s="155" t="s">
        <v>399</v>
      </c>
      <c r="S9" s="155" t="s">
        <v>399</v>
      </c>
      <c r="T9" s="155" t="s">
        <v>399</v>
      </c>
      <c r="U9" s="155" t="s">
        <v>399</v>
      </c>
      <c r="V9" s="155" t="s">
        <v>399</v>
      </c>
      <c r="W9" s="155" t="s">
        <v>399</v>
      </c>
      <c r="X9" s="155" t="s">
        <v>399</v>
      </c>
      <c r="Y9" s="155" t="s">
        <v>399</v>
      </c>
      <c r="Z9" s="155" t="s">
        <v>399</v>
      </c>
      <c r="AA9" s="155" t="s">
        <v>399</v>
      </c>
      <c r="AB9" s="155" t="s">
        <v>399</v>
      </c>
      <c r="AC9" s="155" t="s">
        <v>399</v>
      </c>
      <c r="AD9" s="155" t="s">
        <v>399</v>
      </c>
      <c r="AE9" s="155" t="s">
        <v>399</v>
      </c>
      <c r="AF9" s="155" t="s">
        <v>399</v>
      </c>
      <c r="AG9" s="155" t="s">
        <v>399</v>
      </c>
      <c r="AH9" s="415"/>
      <c r="AI9" s="416"/>
      <c r="AJ9" s="416"/>
      <c r="AK9" s="416"/>
      <c r="AL9" s="417"/>
    </row>
    <row r="10" spans="1:41" s="56" customFormat="1" ht="35.4" customHeight="1">
      <c r="A10" s="152" t="s">
        <v>202</v>
      </c>
      <c r="B10" s="58" t="s">
        <v>455</v>
      </c>
      <c r="C10" s="140" t="s">
        <v>204</v>
      </c>
      <c r="D10" s="58">
        <v>1</v>
      </c>
      <c r="E10" s="58">
        <v>2</v>
      </c>
      <c r="F10" s="58">
        <v>3</v>
      </c>
      <c r="G10" s="58">
        <v>4</v>
      </c>
      <c r="H10" s="58">
        <v>5</v>
      </c>
      <c r="I10" s="58">
        <v>6</v>
      </c>
      <c r="J10" s="58">
        <v>7</v>
      </c>
      <c r="K10" s="58">
        <v>8</v>
      </c>
      <c r="L10" s="58">
        <v>9</v>
      </c>
      <c r="M10" s="58">
        <v>10</v>
      </c>
      <c r="N10" s="58">
        <v>11</v>
      </c>
      <c r="O10" s="58">
        <v>12</v>
      </c>
      <c r="P10" s="58">
        <v>13</v>
      </c>
      <c r="Q10" s="58">
        <v>14</v>
      </c>
      <c r="R10" s="58">
        <v>15</v>
      </c>
      <c r="S10" s="58">
        <v>16</v>
      </c>
      <c r="T10" s="58">
        <v>17</v>
      </c>
      <c r="U10" s="58">
        <v>18</v>
      </c>
      <c r="V10" s="58">
        <v>19</v>
      </c>
      <c r="W10" s="58">
        <v>20</v>
      </c>
      <c r="X10" s="58">
        <v>21</v>
      </c>
      <c r="Y10" s="58">
        <v>22</v>
      </c>
      <c r="Z10" s="58">
        <v>23</v>
      </c>
      <c r="AA10" s="58">
        <v>24</v>
      </c>
      <c r="AB10" s="58">
        <v>25</v>
      </c>
      <c r="AC10" s="58">
        <v>26</v>
      </c>
      <c r="AD10" s="58">
        <v>27</v>
      </c>
      <c r="AE10" s="58">
        <v>28</v>
      </c>
      <c r="AF10" s="58">
        <v>29</v>
      </c>
      <c r="AG10" s="100">
        <v>30</v>
      </c>
      <c r="AH10" s="101" t="s">
        <v>207</v>
      </c>
      <c r="AI10" s="97" t="s">
        <v>208</v>
      </c>
      <c r="AJ10" s="97" t="s">
        <v>209</v>
      </c>
      <c r="AK10" s="97" t="s">
        <v>210</v>
      </c>
      <c r="AL10" s="102" t="s">
        <v>53</v>
      </c>
    </row>
    <row r="11" spans="1:41" ht="274.5" customHeight="1">
      <c r="A11" s="210">
        <v>1</v>
      </c>
      <c r="B11" s="173" t="s">
        <v>456</v>
      </c>
      <c r="C11" s="305" t="s">
        <v>457</v>
      </c>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181"/>
      <c r="AH11" s="33">
        <f>COUNTIF(D11:AG11,"=Met")</f>
        <v>0</v>
      </c>
      <c r="AI11" s="34">
        <f>IF(SUM(AH11,AJ11)=0,0,AH11/SUM(AH11,AJ11))</f>
        <v>0</v>
      </c>
      <c r="AJ11" s="35">
        <f>COUNTIF(D11:AG11,"Not Met")</f>
        <v>0</v>
      </c>
      <c r="AK11" s="34">
        <f>IF(SUM(AH11,AJ11)=0,0,AJ11/SUM(AH11,AJ11))</f>
        <v>0</v>
      </c>
      <c r="AL11" s="36">
        <f>COUNTIF(D11:AG11,"N/A")</f>
        <v>0</v>
      </c>
      <c r="AM11" s="55"/>
    </row>
    <row r="12" spans="1:41" ht="86.25" customHeight="1">
      <c r="A12" s="210">
        <v>2</v>
      </c>
      <c r="B12" s="173" t="s">
        <v>458</v>
      </c>
      <c r="C12" s="305" t="s">
        <v>457</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181"/>
      <c r="AH12" s="33">
        <f t="shared" ref="AH12:AH14" si="0">COUNTIF(D12:AG12,"=Met")</f>
        <v>0</v>
      </c>
      <c r="AI12" s="34">
        <f t="shared" ref="AI12:AI14" si="1">IF(SUM(AH12,AJ12)=0,0,AH12/SUM(AH12,AJ12))</f>
        <v>0</v>
      </c>
      <c r="AJ12" s="35">
        <f t="shared" ref="AJ12:AJ14" si="2">COUNTIF(D12:AG12,"Not Met")</f>
        <v>0</v>
      </c>
      <c r="AK12" s="34">
        <f t="shared" ref="AK12:AK14" si="3">IF(SUM(AH12,AJ12)=0,0,AJ12/SUM(AH12,AJ12))</f>
        <v>0</v>
      </c>
      <c r="AL12" s="36">
        <f t="shared" ref="AL12:AL14" si="4">COUNTIF(D12:AG12,"N/A")</f>
        <v>0</v>
      </c>
      <c r="AM12" s="55"/>
    </row>
    <row r="13" spans="1:41" ht="239.1" customHeight="1">
      <c r="A13" s="210">
        <v>3</v>
      </c>
      <c r="B13" s="173" t="s">
        <v>459</v>
      </c>
      <c r="C13" s="305" t="s">
        <v>460</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181"/>
      <c r="AH13" s="33">
        <f t="shared" si="0"/>
        <v>0</v>
      </c>
      <c r="AI13" s="34">
        <f t="shared" si="1"/>
        <v>0</v>
      </c>
      <c r="AJ13" s="35">
        <f t="shared" si="2"/>
        <v>0</v>
      </c>
      <c r="AK13" s="34">
        <f t="shared" si="3"/>
        <v>0</v>
      </c>
      <c r="AL13" s="36">
        <f t="shared" si="4"/>
        <v>0</v>
      </c>
      <c r="AM13" s="55"/>
    </row>
    <row r="14" spans="1:41" ht="137.1" customHeight="1">
      <c r="A14" s="210">
        <v>4</v>
      </c>
      <c r="B14" s="175" t="s">
        <v>461</v>
      </c>
      <c r="C14" s="305" t="s">
        <v>460</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181"/>
      <c r="AH14" s="33">
        <f t="shared" si="0"/>
        <v>0</v>
      </c>
      <c r="AI14" s="34">
        <f t="shared" si="1"/>
        <v>0</v>
      </c>
      <c r="AJ14" s="35">
        <f t="shared" si="2"/>
        <v>0</v>
      </c>
      <c r="AK14" s="34">
        <f t="shared" si="3"/>
        <v>0</v>
      </c>
      <c r="AL14" s="36">
        <f t="shared" si="4"/>
        <v>0</v>
      </c>
      <c r="AM14" s="55"/>
    </row>
    <row r="15" spans="1:41" ht="409.5" customHeight="1" thickBot="1">
      <c r="A15" s="210">
        <v>5</v>
      </c>
      <c r="B15" s="175" t="s">
        <v>462</v>
      </c>
      <c r="C15" s="338" t="s">
        <v>460</v>
      </c>
      <c r="D15" s="182"/>
      <c r="E15" s="182"/>
      <c r="F15" s="182"/>
      <c r="G15" s="182"/>
      <c r="H15" s="182"/>
      <c r="I15" s="182"/>
      <c r="J15" s="182"/>
      <c r="K15" s="182"/>
      <c r="L15" s="182"/>
      <c r="M15" s="339"/>
      <c r="N15" s="339"/>
      <c r="O15" s="339"/>
      <c r="P15" s="339"/>
      <c r="Q15" s="339"/>
      <c r="R15" s="339"/>
      <c r="S15" s="339"/>
      <c r="T15" s="339"/>
      <c r="U15" s="339"/>
      <c r="V15" s="339"/>
      <c r="W15" s="339"/>
      <c r="X15" s="339"/>
      <c r="Y15" s="339"/>
      <c r="Z15" s="339"/>
      <c r="AA15" s="339"/>
      <c r="AB15" s="339"/>
      <c r="AC15" s="339"/>
      <c r="AD15" s="339"/>
      <c r="AE15" s="339"/>
      <c r="AF15" s="339"/>
      <c r="AG15" s="340"/>
      <c r="AH15" s="103">
        <f>COUNTIF(D15:AG15,"=Met")</f>
        <v>0</v>
      </c>
      <c r="AI15" s="104">
        <f t="shared" ref="AI15" si="5">IF(SUM(AH15,AJ15)=0,0,AH15/SUM(AH15,AJ15))</f>
        <v>0</v>
      </c>
      <c r="AJ15" s="105">
        <f>COUNTIF(D15:AG15,"Not Met")</f>
        <v>0</v>
      </c>
      <c r="AK15" s="104">
        <f t="shared" ref="AK15" si="6">IF(SUM(AH15,AJ15)=0,0,AJ15/SUM(AH15,AJ15))</f>
        <v>0</v>
      </c>
      <c r="AL15" s="106">
        <f>COUNTIF(D15:AG15,"N/A")</f>
        <v>0</v>
      </c>
      <c r="AM15" s="55"/>
    </row>
    <row r="16" spans="1:41" s="55" customFormat="1">
      <c r="A16" s="107"/>
      <c r="B16" s="55" t="s">
        <v>463</v>
      </c>
      <c r="C16" s="166" t="s">
        <v>387</v>
      </c>
      <c r="D16" s="157">
        <f>COUNTIF(D11:D15,"=Met")</f>
        <v>0</v>
      </c>
      <c r="E16" s="157">
        <f t="shared" ref="E16:AG16" si="7">COUNTIF(E11:E15,"=Met")</f>
        <v>0</v>
      </c>
      <c r="F16" s="157">
        <f t="shared" si="7"/>
        <v>0</v>
      </c>
      <c r="G16" s="157">
        <f t="shared" si="7"/>
        <v>0</v>
      </c>
      <c r="H16" s="157">
        <f t="shared" si="7"/>
        <v>0</v>
      </c>
      <c r="I16" s="157">
        <f t="shared" si="7"/>
        <v>0</v>
      </c>
      <c r="J16" s="157">
        <f t="shared" si="7"/>
        <v>0</v>
      </c>
      <c r="K16" s="157">
        <f t="shared" si="7"/>
        <v>0</v>
      </c>
      <c r="L16" s="157">
        <f t="shared" si="7"/>
        <v>0</v>
      </c>
      <c r="M16" s="157">
        <f t="shared" si="7"/>
        <v>0</v>
      </c>
      <c r="N16" s="157">
        <f t="shared" si="7"/>
        <v>0</v>
      </c>
      <c r="O16" s="157">
        <f t="shared" si="7"/>
        <v>0</v>
      </c>
      <c r="P16" s="157">
        <f t="shared" si="7"/>
        <v>0</v>
      </c>
      <c r="Q16" s="157">
        <f t="shared" si="7"/>
        <v>0</v>
      </c>
      <c r="R16" s="157">
        <f t="shared" si="7"/>
        <v>0</v>
      </c>
      <c r="S16" s="157">
        <f t="shared" si="7"/>
        <v>0</v>
      </c>
      <c r="T16" s="157">
        <f t="shared" si="7"/>
        <v>0</v>
      </c>
      <c r="U16" s="157">
        <f t="shared" si="7"/>
        <v>0</v>
      </c>
      <c r="V16" s="157">
        <f t="shared" si="7"/>
        <v>0</v>
      </c>
      <c r="W16" s="157">
        <f t="shared" si="7"/>
        <v>0</v>
      </c>
      <c r="X16" s="157">
        <f t="shared" si="7"/>
        <v>0</v>
      </c>
      <c r="Y16" s="157">
        <f t="shared" si="7"/>
        <v>0</v>
      </c>
      <c r="Z16" s="157">
        <f t="shared" si="7"/>
        <v>0</v>
      </c>
      <c r="AA16" s="157">
        <f t="shared" si="7"/>
        <v>0</v>
      </c>
      <c r="AB16" s="157">
        <f t="shared" si="7"/>
        <v>0</v>
      </c>
      <c r="AC16" s="157">
        <f t="shared" si="7"/>
        <v>0</v>
      </c>
      <c r="AD16" s="157">
        <f t="shared" si="7"/>
        <v>0</v>
      </c>
      <c r="AE16" s="157">
        <f t="shared" si="7"/>
        <v>0</v>
      </c>
      <c r="AF16" s="157">
        <f t="shared" si="7"/>
        <v>0</v>
      </c>
      <c r="AG16" s="158">
        <f t="shared" si="7"/>
        <v>0</v>
      </c>
    </row>
    <row r="17" spans="1:39">
      <c r="A17" s="107"/>
      <c r="B17" s="55"/>
      <c r="C17" s="167" t="s">
        <v>56</v>
      </c>
      <c r="D17" s="98">
        <f t="shared" ref="D17" si="8">IF(SUM(D16,D18)=0,0,D16/SUM(D16,D18))</f>
        <v>0</v>
      </c>
      <c r="E17" s="98">
        <f t="shared" ref="E17:AG17" si="9">IF(SUM(E16,E18)=0,0,E16/SUM(E16,E18))</f>
        <v>0</v>
      </c>
      <c r="F17" s="98">
        <f t="shared" si="9"/>
        <v>0</v>
      </c>
      <c r="G17" s="98">
        <f t="shared" si="9"/>
        <v>0</v>
      </c>
      <c r="H17" s="98">
        <f t="shared" si="9"/>
        <v>0</v>
      </c>
      <c r="I17" s="98">
        <f t="shared" si="9"/>
        <v>0</v>
      </c>
      <c r="J17" s="98">
        <f t="shared" si="9"/>
        <v>0</v>
      </c>
      <c r="K17" s="98">
        <f t="shared" si="9"/>
        <v>0</v>
      </c>
      <c r="L17" s="98">
        <f t="shared" si="9"/>
        <v>0</v>
      </c>
      <c r="M17" s="98">
        <f t="shared" si="9"/>
        <v>0</v>
      </c>
      <c r="N17" s="98">
        <f t="shared" si="9"/>
        <v>0</v>
      </c>
      <c r="O17" s="98">
        <f t="shared" si="9"/>
        <v>0</v>
      </c>
      <c r="P17" s="98">
        <f t="shared" si="9"/>
        <v>0</v>
      </c>
      <c r="Q17" s="98">
        <f t="shared" si="9"/>
        <v>0</v>
      </c>
      <c r="R17" s="98">
        <f t="shared" si="9"/>
        <v>0</v>
      </c>
      <c r="S17" s="98">
        <f t="shared" si="9"/>
        <v>0</v>
      </c>
      <c r="T17" s="98">
        <f t="shared" si="9"/>
        <v>0</v>
      </c>
      <c r="U17" s="98">
        <f t="shared" si="9"/>
        <v>0</v>
      </c>
      <c r="V17" s="98">
        <f t="shared" si="9"/>
        <v>0</v>
      </c>
      <c r="W17" s="98">
        <f t="shared" si="9"/>
        <v>0</v>
      </c>
      <c r="X17" s="98">
        <f t="shared" si="9"/>
        <v>0</v>
      </c>
      <c r="Y17" s="98">
        <f t="shared" si="9"/>
        <v>0</v>
      </c>
      <c r="Z17" s="98">
        <f t="shared" si="9"/>
        <v>0</v>
      </c>
      <c r="AA17" s="98">
        <f t="shared" si="9"/>
        <v>0</v>
      </c>
      <c r="AB17" s="98">
        <f t="shared" si="9"/>
        <v>0</v>
      </c>
      <c r="AC17" s="98">
        <f t="shared" si="9"/>
        <v>0</v>
      </c>
      <c r="AD17" s="98">
        <f t="shared" si="9"/>
        <v>0</v>
      </c>
      <c r="AE17" s="98">
        <f t="shared" si="9"/>
        <v>0</v>
      </c>
      <c r="AF17" s="98">
        <f t="shared" si="9"/>
        <v>0</v>
      </c>
      <c r="AG17" s="116">
        <f t="shared" si="9"/>
        <v>0</v>
      </c>
      <c r="AH17" s="55"/>
      <c r="AI17" s="55"/>
      <c r="AJ17" s="55"/>
      <c r="AK17" s="55"/>
      <c r="AL17" s="55"/>
      <c r="AM17" s="55"/>
    </row>
    <row r="18" spans="1:39">
      <c r="A18" s="107"/>
      <c r="B18" s="55"/>
      <c r="C18" s="167" t="s">
        <v>388</v>
      </c>
      <c r="D18" s="99">
        <f>COUNTIF(D11:D15,"=Not Met")</f>
        <v>0</v>
      </c>
      <c r="E18" s="99">
        <f t="shared" ref="E18:AG18" si="10">COUNTIF(E11:E15,"=Not Met")</f>
        <v>0</v>
      </c>
      <c r="F18" s="99">
        <f t="shared" si="10"/>
        <v>0</v>
      </c>
      <c r="G18" s="99">
        <f t="shared" si="10"/>
        <v>0</v>
      </c>
      <c r="H18" s="99">
        <f t="shared" si="10"/>
        <v>0</v>
      </c>
      <c r="I18" s="99">
        <f t="shared" si="10"/>
        <v>0</v>
      </c>
      <c r="J18" s="99">
        <f t="shared" si="10"/>
        <v>0</v>
      </c>
      <c r="K18" s="99">
        <f t="shared" si="10"/>
        <v>0</v>
      </c>
      <c r="L18" s="99">
        <f t="shared" si="10"/>
        <v>0</v>
      </c>
      <c r="M18" s="99">
        <f t="shared" si="10"/>
        <v>0</v>
      </c>
      <c r="N18" s="99">
        <f t="shared" si="10"/>
        <v>0</v>
      </c>
      <c r="O18" s="99">
        <f t="shared" si="10"/>
        <v>0</v>
      </c>
      <c r="P18" s="99">
        <f t="shared" si="10"/>
        <v>0</v>
      </c>
      <c r="Q18" s="99">
        <f t="shared" si="10"/>
        <v>0</v>
      </c>
      <c r="R18" s="99">
        <f t="shared" si="10"/>
        <v>0</v>
      </c>
      <c r="S18" s="99">
        <f t="shared" si="10"/>
        <v>0</v>
      </c>
      <c r="T18" s="99">
        <f t="shared" si="10"/>
        <v>0</v>
      </c>
      <c r="U18" s="99">
        <f t="shared" si="10"/>
        <v>0</v>
      </c>
      <c r="V18" s="99">
        <f t="shared" si="10"/>
        <v>0</v>
      </c>
      <c r="W18" s="99">
        <f t="shared" si="10"/>
        <v>0</v>
      </c>
      <c r="X18" s="99">
        <f t="shared" si="10"/>
        <v>0</v>
      </c>
      <c r="Y18" s="99">
        <f t="shared" si="10"/>
        <v>0</v>
      </c>
      <c r="Z18" s="99">
        <f t="shared" si="10"/>
        <v>0</v>
      </c>
      <c r="AA18" s="99">
        <f t="shared" si="10"/>
        <v>0</v>
      </c>
      <c r="AB18" s="99">
        <f t="shared" si="10"/>
        <v>0</v>
      </c>
      <c r="AC18" s="99">
        <f t="shared" si="10"/>
        <v>0</v>
      </c>
      <c r="AD18" s="99">
        <f t="shared" si="10"/>
        <v>0</v>
      </c>
      <c r="AE18" s="99">
        <f t="shared" si="10"/>
        <v>0</v>
      </c>
      <c r="AF18" s="99">
        <f t="shared" si="10"/>
        <v>0</v>
      </c>
      <c r="AG18" s="117">
        <f t="shared" si="10"/>
        <v>0</v>
      </c>
      <c r="AH18" s="55"/>
      <c r="AI18" s="55"/>
      <c r="AJ18" s="55"/>
      <c r="AK18" s="55"/>
      <c r="AL18" s="55"/>
      <c r="AM18" s="55"/>
    </row>
    <row r="19" spans="1:39">
      <c r="A19" s="107"/>
      <c r="B19" s="55"/>
      <c r="C19" s="167" t="s">
        <v>389</v>
      </c>
      <c r="D19" s="98">
        <f t="shared" ref="D19" si="11">IF(SUM(D16,D18)=0,0,D18/SUM(D16,D18))</f>
        <v>0</v>
      </c>
      <c r="E19" s="98">
        <f t="shared" ref="E19:AG19" si="12">IF(SUM(E16,E18)=0,0,E18/SUM(E16,E18))</f>
        <v>0</v>
      </c>
      <c r="F19" s="98">
        <f t="shared" si="12"/>
        <v>0</v>
      </c>
      <c r="G19" s="98">
        <f t="shared" si="12"/>
        <v>0</v>
      </c>
      <c r="H19" s="98">
        <f t="shared" si="12"/>
        <v>0</v>
      </c>
      <c r="I19" s="98">
        <f t="shared" si="12"/>
        <v>0</v>
      </c>
      <c r="J19" s="98">
        <f t="shared" si="12"/>
        <v>0</v>
      </c>
      <c r="K19" s="98">
        <f t="shared" si="12"/>
        <v>0</v>
      </c>
      <c r="L19" s="98">
        <f t="shared" si="12"/>
        <v>0</v>
      </c>
      <c r="M19" s="98">
        <f t="shared" si="12"/>
        <v>0</v>
      </c>
      <c r="N19" s="98">
        <f t="shared" si="12"/>
        <v>0</v>
      </c>
      <c r="O19" s="98">
        <f t="shared" si="12"/>
        <v>0</v>
      </c>
      <c r="P19" s="98">
        <f t="shared" si="12"/>
        <v>0</v>
      </c>
      <c r="Q19" s="98">
        <f t="shared" si="12"/>
        <v>0</v>
      </c>
      <c r="R19" s="98">
        <f t="shared" si="12"/>
        <v>0</v>
      </c>
      <c r="S19" s="98">
        <f t="shared" si="12"/>
        <v>0</v>
      </c>
      <c r="T19" s="98">
        <f t="shared" si="12"/>
        <v>0</v>
      </c>
      <c r="U19" s="98">
        <f t="shared" si="12"/>
        <v>0</v>
      </c>
      <c r="V19" s="98">
        <f t="shared" si="12"/>
        <v>0</v>
      </c>
      <c r="W19" s="98">
        <f t="shared" si="12"/>
        <v>0</v>
      </c>
      <c r="X19" s="98">
        <f t="shared" si="12"/>
        <v>0</v>
      </c>
      <c r="Y19" s="98">
        <f t="shared" si="12"/>
        <v>0</v>
      </c>
      <c r="Z19" s="98">
        <f t="shared" si="12"/>
        <v>0</v>
      </c>
      <c r="AA19" s="98">
        <f t="shared" si="12"/>
        <v>0</v>
      </c>
      <c r="AB19" s="98">
        <f t="shared" si="12"/>
        <v>0</v>
      </c>
      <c r="AC19" s="98">
        <f t="shared" si="12"/>
        <v>0</v>
      </c>
      <c r="AD19" s="98">
        <f t="shared" si="12"/>
        <v>0</v>
      </c>
      <c r="AE19" s="98">
        <f t="shared" si="12"/>
        <v>0</v>
      </c>
      <c r="AF19" s="98">
        <f t="shared" si="12"/>
        <v>0</v>
      </c>
      <c r="AG19" s="116">
        <f t="shared" si="12"/>
        <v>0</v>
      </c>
      <c r="AH19" s="55"/>
      <c r="AI19" s="55"/>
      <c r="AJ19" s="55"/>
      <c r="AK19" s="55"/>
      <c r="AL19" s="55"/>
      <c r="AM19" s="55"/>
    </row>
    <row r="20" spans="1:39" ht="15" thickBot="1">
      <c r="A20" s="107"/>
      <c r="B20" s="55"/>
      <c r="C20" s="168" t="s">
        <v>390</v>
      </c>
      <c r="D20" s="119">
        <f>COUNTIF(D11:D15,"=N/A")</f>
        <v>0</v>
      </c>
      <c r="E20" s="119">
        <f t="shared" ref="E20:AG20" si="13">COUNTIF(E11:E15,"=N/A")</f>
        <v>0</v>
      </c>
      <c r="F20" s="119">
        <f t="shared" si="13"/>
        <v>0</v>
      </c>
      <c r="G20" s="119">
        <f t="shared" si="13"/>
        <v>0</v>
      </c>
      <c r="H20" s="119">
        <f t="shared" si="13"/>
        <v>0</v>
      </c>
      <c r="I20" s="119">
        <f t="shared" si="13"/>
        <v>0</v>
      </c>
      <c r="J20" s="119">
        <f t="shared" si="13"/>
        <v>0</v>
      </c>
      <c r="K20" s="119">
        <f t="shared" si="13"/>
        <v>0</v>
      </c>
      <c r="L20" s="119">
        <f t="shared" si="13"/>
        <v>0</v>
      </c>
      <c r="M20" s="119">
        <f t="shared" si="13"/>
        <v>0</v>
      </c>
      <c r="N20" s="119">
        <f t="shared" si="13"/>
        <v>0</v>
      </c>
      <c r="O20" s="119">
        <f t="shared" si="13"/>
        <v>0</v>
      </c>
      <c r="P20" s="119">
        <f t="shared" si="13"/>
        <v>0</v>
      </c>
      <c r="Q20" s="119">
        <f t="shared" si="13"/>
        <v>0</v>
      </c>
      <c r="R20" s="119">
        <f t="shared" si="13"/>
        <v>0</v>
      </c>
      <c r="S20" s="119">
        <f t="shared" si="13"/>
        <v>0</v>
      </c>
      <c r="T20" s="119">
        <f t="shared" si="13"/>
        <v>0</v>
      </c>
      <c r="U20" s="119">
        <f t="shared" si="13"/>
        <v>0</v>
      </c>
      <c r="V20" s="119">
        <f t="shared" si="13"/>
        <v>0</v>
      </c>
      <c r="W20" s="119">
        <f t="shared" si="13"/>
        <v>0</v>
      </c>
      <c r="X20" s="119">
        <f t="shared" si="13"/>
        <v>0</v>
      </c>
      <c r="Y20" s="119">
        <f t="shared" si="13"/>
        <v>0</v>
      </c>
      <c r="Z20" s="119">
        <f t="shared" si="13"/>
        <v>0</v>
      </c>
      <c r="AA20" s="119">
        <f t="shared" si="13"/>
        <v>0</v>
      </c>
      <c r="AB20" s="119">
        <f t="shared" si="13"/>
        <v>0</v>
      </c>
      <c r="AC20" s="119">
        <f t="shared" si="13"/>
        <v>0</v>
      </c>
      <c r="AD20" s="119">
        <f t="shared" si="13"/>
        <v>0</v>
      </c>
      <c r="AE20" s="119">
        <f t="shared" si="13"/>
        <v>0</v>
      </c>
      <c r="AF20" s="119">
        <f t="shared" si="13"/>
        <v>0</v>
      </c>
      <c r="AG20" s="120">
        <f t="shared" si="13"/>
        <v>0</v>
      </c>
      <c r="AH20" s="55"/>
      <c r="AI20" s="55"/>
      <c r="AJ20" s="55"/>
      <c r="AK20" s="55"/>
      <c r="AL20" s="55"/>
      <c r="AM20" s="55"/>
    </row>
    <row r="21" spans="1:39">
      <c r="A21" s="55"/>
      <c r="B21" s="55"/>
      <c r="C21" s="55"/>
      <c r="D21" s="59"/>
      <c r="E21" s="55"/>
      <c r="F21" s="59"/>
      <c r="G21" s="55"/>
      <c r="H21" s="59"/>
      <c r="I21" s="55"/>
      <c r="J21" s="59"/>
      <c r="K21" s="55"/>
      <c r="L21" s="59"/>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row>
    <row r="22" spans="1:39">
      <c r="A22" s="55"/>
      <c r="B22" s="55"/>
      <c r="C22" s="55"/>
      <c r="D22" s="59"/>
      <c r="E22" s="55"/>
      <c r="F22" s="59"/>
      <c r="G22" s="55"/>
      <c r="H22" s="59"/>
      <c r="I22" s="55"/>
      <c r="J22" s="59"/>
      <c r="K22" s="55"/>
      <c r="L22" s="59"/>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row>
    <row r="23" spans="1:39">
      <c r="A23" s="55"/>
      <c r="B23" s="55"/>
      <c r="C23" s="55"/>
      <c r="D23" s="387" t="s">
        <v>391</v>
      </c>
      <c r="E23" s="388"/>
      <c r="F23" s="388"/>
      <c r="G23" s="388"/>
      <c r="H23" s="389"/>
      <c r="I23" s="387" t="s">
        <v>392</v>
      </c>
      <c r="J23" s="388"/>
      <c r="K23" s="388"/>
      <c r="L23" s="388"/>
      <c r="M23" s="389"/>
      <c r="N23" s="387" t="s">
        <v>393</v>
      </c>
      <c r="O23" s="388"/>
      <c r="P23" s="388"/>
      <c r="Q23" s="388"/>
      <c r="R23" s="389"/>
      <c r="S23" s="387" t="s">
        <v>394</v>
      </c>
      <c r="T23" s="388"/>
      <c r="U23" s="388"/>
      <c r="V23" s="388"/>
      <c r="W23" s="389"/>
      <c r="X23" s="387" t="s">
        <v>464</v>
      </c>
      <c r="Y23" s="388"/>
      <c r="Z23" s="388"/>
      <c r="AA23" s="388"/>
      <c r="AB23" s="389"/>
      <c r="AC23" s="387" t="s">
        <v>426</v>
      </c>
      <c r="AD23" s="388"/>
      <c r="AE23" s="388"/>
      <c r="AF23" s="388"/>
      <c r="AG23" s="389"/>
      <c r="AH23" s="55"/>
      <c r="AI23" s="55"/>
      <c r="AJ23" s="55"/>
      <c r="AK23" s="55"/>
      <c r="AL23" s="55"/>
      <c r="AM23" s="55"/>
    </row>
    <row r="24" spans="1:39" ht="369.75" customHeight="1">
      <c r="A24" s="55"/>
      <c r="B24" s="55"/>
      <c r="C24" s="55"/>
      <c r="D24" s="421"/>
      <c r="E24" s="422"/>
      <c r="F24" s="422"/>
      <c r="G24" s="422"/>
      <c r="H24" s="423"/>
      <c r="I24" s="421"/>
      <c r="J24" s="422"/>
      <c r="K24" s="422"/>
      <c r="L24" s="422"/>
      <c r="M24" s="423"/>
      <c r="N24" s="421"/>
      <c r="O24" s="422"/>
      <c r="P24" s="422"/>
      <c r="Q24" s="422"/>
      <c r="R24" s="423"/>
      <c r="S24" s="421"/>
      <c r="T24" s="422"/>
      <c r="U24" s="422"/>
      <c r="V24" s="422"/>
      <c r="W24" s="423"/>
      <c r="X24" s="421"/>
      <c r="Y24" s="422"/>
      <c r="Z24" s="422"/>
      <c r="AA24" s="422"/>
      <c r="AB24" s="423"/>
      <c r="AC24" s="421"/>
      <c r="AD24" s="422"/>
      <c r="AE24" s="422"/>
      <c r="AF24" s="422"/>
      <c r="AG24" s="423"/>
      <c r="AH24" s="55"/>
      <c r="AI24" s="55"/>
      <c r="AJ24" s="55"/>
      <c r="AK24" s="55"/>
      <c r="AL24" s="55"/>
      <c r="AM24" s="55"/>
    </row>
    <row r="69" spans="4:12">
      <c r="D69" s="59"/>
    </row>
    <row r="74" spans="4:12" s="55" customFormat="1">
      <c r="D74" s="60"/>
      <c r="F74" s="59"/>
      <c r="H74" s="59"/>
      <c r="J74" s="59"/>
      <c r="L74" s="59"/>
    </row>
  </sheetData>
  <sheetProtection sheet="1" objects="1" scenarios="1"/>
  <protectedRanges>
    <protectedRange sqref="D24:AG24" name="Comments"/>
    <protectedRange sqref="D7:AG9" name="Dates"/>
  </protectedRanges>
  <mergeCells count="23">
    <mergeCell ref="A1:AL2"/>
    <mergeCell ref="AH7:AL9"/>
    <mergeCell ref="D23:H23"/>
    <mergeCell ref="I23:M23"/>
    <mergeCell ref="D24:H24"/>
    <mergeCell ref="I24:M24"/>
    <mergeCell ref="B7:C9"/>
    <mergeCell ref="C3:D3"/>
    <mergeCell ref="C4:D4"/>
    <mergeCell ref="C5:D5"/>
    <mergeCell ref="C6:D6"/>
    <mergeCell ref="A5:B5"/>
    <mergeCell ref="A6:B6"/>
    <mergeCell ref="A3:B3"/>
    <mergeCell ref="A4:B4"/>
    <mergeCell ref="N23:R23"/>
    <mergeCell ref="AC23:AG23"/>
    <mergeCell ref="AC24:AG24"/>
    <mergeCell ref="N24:R24"/>
    <mergeCell ref="S23:W23"/>
    <mergeCell ref="S24:W24"/>
    <mergeCell ref="X23:AB23"/>
    <mergeCell ref="X24:AB24"/>
  </mergeCells>
  <conditionalFormatting sqref="D11:AG15">
    <cfRule type="cellIs" dxfId="39" priority="1" operator="equal">
      <formula>"N/A"</formula>
    </cfRule>
    <cfRule type="cellIs" dxfId="38" priority="2" operator="equal">
      <formula>"Not Met"</formula>
    </cfRule>
  </conditionalFormatting>
  <dataValidations count="1">
    <dataValidation type="list" allowBlank="1" showInputMessage="1" showErrorMessage="1" sqref="D11:AG15" xr:uid="{4342FF87-66A9-45E3-8938-3C5F2C8BA5DB}">
      <formula1>"Met,Not Met,N/A"</formula1>
    </dataValidation>
  </dataValidations>
  <pageMargins left="0.7" right="0.7" top="0.75" bottom="0.75" header="0.3" footer="0.3"/>
  <ignoredErrors>
    <ignoredError sqref="C10:AG14 C15:L15 D20 D18 D16 C17:AG17 C16 E16:AG16 C19:AG19 C18 E18:AG18 C20 E20:AG20" formulaRange="1"/>
  </ignoredErrors>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04BFC-DB7A-4504-B83F-0B438F79EBCB}">
  <sheetPr>
    <tabColor theme="5"/>
  </sheetPr>
  <dimension ref="A1"/>
  <sheetViews>
    <sheetView zoomScale="55" zoomScaleNormal="55" workbookViewId="0">
      <selection activeCell="F30" sqref="F30"/>
    </sheetView>
  </sheetViews>
  <sheetFormatPr defaultRowHeight="14.4"/>
  <sheetData/>
  <sheetProtection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1DD8D-428D-4221-A4F6-0755053DCDD5}">
  <sheetPr>
    <tabColor rgb="FF7030A0"/>
  </sheetPr>
  <dimension ref="A1:AL62"/>
  <sheetViews>
    <sheetView zoomScale="115" zoomScaleNormal="115" workbookViewId="0">
      <selection activeCell="Z77" sqref="Z77"/>
    </sheetView>
  </sheetViews>
  <sheetFormatPr defaultColWidth="8.88671875" defaultRowHeight="14.4"/>
  <cols>
    <col min="1" max="1" width="3.6640625" style="1" customWidth="1"/>
    <col min="2" max="2" width="33.33203125" style="2" customWidth="1"/>
    <col min="3" max="32" width="14.6640625" style="3" customWidth="1"/>
    <col min="33" max="37" width="5.6640625" style="1" customWidth="1"/>
    <col min="38" max="16384" width="8.88671875" style="1"/>
  </cols>
  <sheetData>
    <row r="1" spans="1:37" ht="15.75" customHeight="1">
      <c r="A1" s="444" t="s">
        <v>465</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263"/>
      <c r="AH1" s="263"/>
      <c r="AI1" s="263"/>
      <c r="AJ1" s="264"/>
      <c r="AK1" s="264"/>
    </row>
    <row r="2" spans="1:37" s="256" customFormat="1" ht="13.8">
      <c r="A2" s="379" t="s">
        <v>27</v>
      </c>
      <c r="B2" s="380"/>
      <c r="C2" s="431">
        <f>'Workbook Set-up'!B5</f>
        <v>0</v>
      </c>
      <c r="D2" s="431"/>
      <c r="E2" s="431"/>
      <c r="F2" s="431"/>
      <c r="G2" s="431"/>
      <c r="H2" s="255"/>
      <c r="I2" s="430"/>
      <c r="J2" s="430"/>
      <c r="K2" s="430"/>
      <c r="L2" s="430"/>
      <c r="M2" s="430"/>
      <c r="N2" s="430"/>
      <c r="O2" s="430"/>
      <c r="P2" s="430"/>
      <c r="Q2" s="430"/>
      <c r="R2" s="255"/>
      <c r="S2" s="430"/>
      <c r="T2" s="430"/>
      <c r="U2" s="430"/>
      <c r="V2" s="430"/>
      <c r="W2" s="430"/>
      <c r="X2" s="430"/>
      <c r="Y2" s="430"/>
      <c r="Z2" s="430"/>
      <c r="AA2" s="430"/>
      <c r="AB2" s="255"/>
      <c r="AC2" s="430"/>
      <c r="AD2" s="430"/>
      <c r="AE2" s="430"/>
      <c r="AF2" s="430"/>
    </row>
    <row r="3" spans="1:37" s="256" customFormat="1" ht="13.8">
      <c r="A3" s="379" t="s">
        <v>28</v>
      </c>
      <c r="B3" s="380"/>
      <c r="C3" s="445">
        <f>'Workbook Set-up'!B6</f>
        <v>0</v>
      </c>
      <c r="D3" s="446"/>
      <c r="E3" s="446"/>
      <c r="F3" s="446"/>
      <c r="G3" s="447"/>
      <c r="H3" s="255"/>
      <c r="I3" s="359"/>
      <c r="J3" s="359"/>
      <c r="K3" s="359"/>
      <c r="L3" s="359"/>
      <c r="M3" s="359"/>
      <c r="N3" s="359"/>
      <c r="O3" s="359"/>
      <c r="P3" s="359"/>
      <c r="Q3" s="359"/>
      <c r="R3" s="255"/>
      <c r="S3" s="359"/>
      <c r="T3" s="359"/>
      <c r="U3" s="359"/>
      <c r="V3" s="359"/>
      <c r="W3" s="359"/>
      <c r="X3" s="359"/>
      <c r="Y3" s="359"/>
      <c r="Z3" s="359"/>
      <c r="AA3" s="359"/>
      <c r="AB3" s="255"/>
      <c r="AC3" s="359"/>
      <c r="AD3" s="359"/>
      <c r="AE3" s="359"/>
      <c r="AF3" s="359"/>
    </row>
    <row r="4" spans="1:37" s="256" customFormat="1" ht="13.8">
      <c r="A4" s="379" t="s">
        <v>32</v>
      </c>
      <c r="B4" s="380"/>
      <c r="C4" s="431">
        <f>'Workbook Set-up'!B10</f>
        <v>0</v>
      </c>
      <c r="D4" s="431"/>
      <c r="E4" s="431"/>
      <c r="F4" s="431"/>
      <c r="G4" s="431"/>
      <c r="H4" s="255"/>
      <c r="I4" s="430"/>
      <c r="J4" s="430"/>
      <c r="K4" s="430"/>
      <c r="L4" s="430"/>
      <c r="M4" s="430"/>
      <c r="N4" s="430"/>
      <c r="O4" s="430"/>
      <c r="P4" s="430"/>
      <c r="Q4" s="430"/>
      <c r="R4" s="255"/>
      <c r="S4" s="430"/>
      <c r="T4" s="430"/>
      <c r="U4" s="430"/>
      <c r="V4" s="430"/>
      <c r="W4" s="430"/>
      <c r="X4" s="430"/>
      <c r="Y4" s="430"/>
      <c r="Z4" s="430"/>
      <c r="AA4" s="430"/>
      <c r="AB4" s="255"/>
      <c r="AC4" s="430"/>
      <c r="AD4" s="430"/>
      <c r="AE4" s="430"/>
      <c r="AF4" s="430"/>
    </row>
    <row r="5" spans="1:37" s="256" customFormat="1" ht="13.8">
      <c r="A5" s="443" t="s">
        <v>48</v>
      </c>
      <c r="B5" s="443"/>
      <c r="C5" s="400" t="str">
        <f>IF(AND('Workbook Set-up'!$B$11="",'Workbook Set-up'!$B$12=""),"",IF('Workbook Set-up'!$B$11='Workbook Set-up'!$B$12,TEXT('Workbook Set-up'!$B$11,"m/d/yyyy"),IF('Workbook Set-up'!$B$11&lt;&gt;'Workbook Set-up'!$B$12,TEXT('Workbook Set-up'!$B$11,"m/d/yyyy")&amp;" to "&amp;TEXT('Workbook Set-up'!$B$12,"m/d/yyyy"),"")))</f>
        <v/>
      </c>
      <c r="D5" s="401"/>
      <c r="E5" s="401"/>
      <c r="F5" s="401"/>
      <c r="G5" s="402"/>
      <c r="H5" s="254"/>
      <c r="I5" s="430"/>
      <c r="J5" s="430"/>
      <c r="K5" s="430"/>
      <c r="L5" s="430"/>
      <c r="M5" s="430"/>
      <c r="N5" s="430"/>
      <c r="O5" s="430"/>
      <c r="P5" s="430"/>
      <c r="Q5" s="430"/>
      <c r="R5" s="254"/>
      <c r="S5" s="430"/>
      <c r="T5" s="430"/>
      <c r="U5" s="430"/>
      <c r="V5" s="430"/>
      <c r="W5" s="430"/>
      <c r="X5" s="430"/>
      <c r="Y5" s="430"/>
      <c r="Z5" s="430"/>
      <c r="AA5" s="430"/>
      <c r="AB5" s="254"/>
      <c r="AC5" s="430"/>
      <c r="AD5" s="430"/>
      <c r="AE5" s="430"/>
      <c r="AF5" s="430"/>
      <c r="AG5" s="265"/>
      <c r="AH5" s="265"/>
      <c r="AI5" s="265"/>
      <c r="AJ5" s="265"/>
      <c r="AK5" s="265"/>
    </row>
    <row r="6" spans="1:37" s="256" customFormat="1" thickBot="1">
      <c r="A6" s="176"/>
      <c r="B6" s="176"/>
      <c r="C6" s="359"/>
      <c r="D6" s="359"/>
      <c r="E6" s="359"/>
      <c r="F6" s="359"/>
      <c r="G6" s="359"/>
      <c r="H6" s="254"/>
      <c r="I6" s="359"/>
      <c r="J6" s="359"/>
      <c r="K6" s="359"/>
      <c r="L6" s="359"/>
      <c r="M6" s="359"/>
      <c r="N6" s="359"/>
      <c r="O6" s="359"/>
      <c r="P6" s="359"/>
      <c r="Q6" s="359"/>
      <c r="R6" s="254"/>
      <c r="S6" s="359"/>
      <c r="T6" s="359"/>
      <c r="U6" s="359"/>
      <c r="V6" s="359"/>
      <c r="W6" s="359"/>
      <c r="X6" s="359"/>
      <c r="Y6" s="359"/>
      <c r="Z6" s="359"/>
      <c r="AA6" s="359"/>
      <c r="AB6" s="254"/>
      <c r="AC6" s="359"/>
      <c r="AD6" s="359"/>
      <c r="AE6" s="359"/>
      <c r="AF6" s="359"/>
      <c r="AG6" s="265"/>
      <c r="AH6" s="265"/>
      <c r="AI6" s="265"/>
      <c r="AJ6" s="265"/>
      <c r="AK6" s="265"/>
    </row>
    <row r="7" spans="1:37" s="4" customFormat="1">
      <c r="A7" s="257"/>
      <c r="B7" s="258"/>
      <c r="C7" s="266" t="s">
        <v>466</v>
      </c>
      <c r="D7" s="266"/>
      <c r="E7" s="266"/>
      <c r="F7" s="266"/>
      <c r="G7" s="266"/>
      <c r="H7" s="266"/>
      <c r="I7" s="266"/>
      <c r="J7" s="266"/>
      <c r="K7" s="266"/>
      <c r="L7" s="266"/>
      <c r="M7" s="266" t="s">
        <v>466</v>
      </c>
      <c r="N7" s="266"/>
      <c r="O7" s="266"/>
      <c r="P7" s="266"/>
      <c r="Q7" s="266"/>
      <c r="R7" s="266"/>
      <c r="S7" s="266"/>
      <c r="T7" s="266"/>
      <c r="U7" s="266"/>
      <c r="V7" s="266"/>
      <c r="W7" s="266" t="s">
        <v>466</v>
      </c>
      <c r="X7" s="266"/>
      <c r="Y7" s="266"/>
      <c r="Z7" s="266"/>
      <c r="AA7" s="266"/>
      <c r="AB7" s="266"/>
      <c r="AC7" s="266"/>
      <c r="AD7" s="266"/>
      <c r="AE7" s="266"/>
      <c r="AF7" s="267"/>
      <c r="AG7" s="440" t="s">
        <v>195</v>
      </c>
      <c r="AH7" s="441"/>
      <c r="AI7" s="441"/>
      <c r="AJ7" s="441"/>
      <c r="AK7" s="442"/>
    </row>
    <row r="8" spans="1:37" s="4" customFormat="1" ht="31.8" thickBot="1">
      <c r="A8" s="5" t="s">
        <v>202</v>
      </c>
      <c r="B8" s="6" t="s">
        <v>467</v>
      </c>
      <c r="C8" s="6">
        <v>1</v>
      </c>
      <c r="D8" s="6">
        <v>2</v>
      </c>
      <c r="E8" s="6">
        <v>3</v>
      </c>
      <c r="F8" s="6">
        <v>4</v>
      </c>
      <c r="G8" s="6">
        <v>5</v>
      </c>
      <c r="H8" s="6">
        <v>6</v>
      </c>
      <c r="I8" s="6">
        <v>7</v>
      </c>
      <c r="J8" s="6">
        <v>8</v>
      </c>
      <c r="K8" s="6">
        <v>9</v>
      </c>
      <c r="L8" s="6">
        <v>10</v>
      </c>
      <c r="M8" s="6">
        <v>11</v>
      </c>
      <c r="N8" s="6">
        <v>12</v>
      </c>
      <c r="O8" s="6">
        <v>13</v>
      </c>
      <c r="P8" s="6">
        <v>14</v>
      </c>
      <c r="Q8" s="6">
        <v>15</v>
      </c>
      <c r="R8" s="6">
        <v>16</v>
      </c>
      <c r="S8" s="6">
        <v>17</v>
      </c>
      <c r="T8" s="6">
        <v>18</v>
      </c>
      <c r="U8" s="6">
        <v>19</v>
      </c>
      <c r="V8" s="6">
        <v>20</v>
      </c>
      <c r="W8" s="6">
        <v>21</v>
      </c>
      <c r="X8" s="6">
        <v>22</v>
      </c>
      <c r="Y8" s="6">
        <v>23</v>
      </c>
      <c r="Z8" s="6">
        <v>24</v>
      </c>
      <c r="AA8" s="6">
        <v>25</v>
      </c>
      <c r="AB8" s="6">
        <v>26</v>
      </c>
      <c r="AC8" s="6">
        <v>27</v>
      </c>
      <c r="AD8" s="6">
        <v>28</v>
      </c>
      <c r="AE8" s="6">
        <v>29</v>
      </c>
      <c r="AF8" s="259">
        <v>30</v>
      </c>
      <c r="AG8" s="7" t="s">
        <v>207</v>
      </c>
      <c r="AH8" s="8" t="s">
        <v>208</v>
      </c>
      <c r="AI8" s="9" t="s">
        <v>209</v>
      </c>
      <c r="AJ8" s="10" t="s">
        <v>210</v>
      </c>
      <c r="AK8" s="11" t="s">
        <v>53</v>
      </c>
    </row>
    <row r="9" spans="1:37" ht="42" thickTop="1">
      <c r="A9" s="12" t="s">
        <v>468</v>
      </c>
      <c r="B9" s="13" t="s">
        <v>469</v>
      </c>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260"/>
      <c r="AG9" s="15"/>
      <c r="AH9" s="16"/>
      <c r="AI9" s="17"/>
      <c r="AJ9" s="16"/>
      <c r="AK9" s="18"/>
    </row>
    <row r="10" spans="1:37" ht="13.8">
      <c r="A10" s="12" t="s">
        <v>470</v>
      </c>
      <c r="B10" s="19" t="s">
        <v>471</v>
      </c>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260"/>
      <c r="AG10" s="20"/>
      <c r="AH10" s="21"/>
      <c r="AI10" s="22"/>
      <c r="AJ10" s="21"/>
      <c r="AK10" s="23"/>
    </row>
    <row r="11" spans="1:37" ht="13.8">
      <c r="A11" s="12" t="s">
        <v>472</v>
      </c>
      <c r="B11" s="19" t="s">
        <v>473</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118"/>
      <c r="AG11" s="20"/>
      <c r="AH11" s="21"/>
      <c r="AI11" s="22"/>
      <c r="AJ11" s="21"/>
      <c r="AK11" s="23"/>
    </row>
    <row r="12" spans="1:37" ht="13.8">
      <c r="A12" s="25" t="s">
        <v>474</v>
      </c>
      <c r="B12" s="26" t="s">
        <v>147</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260"/>
      <c r="AG12" s="27"/>
      <c r="AH12" s="28"/>
      <c r="AI12" s="29"/>
      <c r="AJ12" s="28"/>
      <c r="AK12" s="30"/>
    </row>
    <row r="13" spans="1:37" ht="13.8">
      <c r="A13" s="12"/>
      <c r="B13" s="31" t="s">
        <v>475</v>
      </c>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118"/>
      <c r="AG13" s="27"/>
      <c r="AH13" s="28"/>
      <c r="AI13" s="29"/>
      <c r="AJ13" s="28"/>
      <c r="AK13" s="30"/>
    </row>
    <row r="14" spans="1:37" ht="13.8">
      <c r="A14" s="25" t="s">
        <v>476</v>
      </c>
      <c r="B14" s="317" t="s">
        <v>149</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181"/>
      <c r="AG14" s="33">
        <f t="shared" ref="AG14" si="0">COUNTIF(C14:AF14,"=Met")</f>
        <v>0</v>
      </c>
      <c r="AH14" s="34">
        <f t="shared" ref="AH14" si="1">IF(SUM(AG14,AI14)=0,0,AG14/SUM(AG14,AI14))</f>
        <v>0</v>
      </c>
      <c r="AI14" s="35">
        <f t="shared" ref="AI14" si="2">COUNTIF(C14:AF14,"=Not Met")</f>
        <v>0</v>
      </c>
      <c r="AJ14" s="34">
        <f t="shared" ref="AJ14" si="3">IF(SUM(AG14,AI14)=0,0,AI14/SUM(AG14,AI14))</f>
        <v>0</v>
      </c>
      <c r="AK14" s="36">
        <f t="shared" ref="AK14" si="4">COUNTIF(C14:AF14,"=N/A")</f>
        <v>0</v>
      </c>
    </row>
    <row r="15" spans="1:37" ht="13.8">
      <c r="A15" s="12"/>
      <c r="B15" s="31" t="s">
        <v>475</v>
      </c>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118"/>
      <c r="AG15" s="27"/>
      <c r="AH15" s="28"/>
      <c r="AI15" s="29"/>
      <c r="AJ15" s="28"/>
      <c r="AK15" s="30"/>
    </row>
    <row r="16" spans="1:37" ht="13.8">
      <c r="A16" s="25" t="s">
        <v>477</v>
      </c>
      <c r="B16" s="26" t="s">
        <v>151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181"/>
      <c r="AG16" s="33">
        <f t="shared" ref="AG16" si="5">COUNTIF(C16:AF16,"=Met")</f>
        <v>0</v>
      </c>
      <c r="AH16" s="34">
        <f t="shared" ref="AH16" si="6">IF(SUM(AG16,AI16)=0,0,AG16/SUM(AG16,AI16))</f>
        <v>0</v>
      </c>
      <c r="AI16" s="35">
        <f t="shared" ref="AI16" si="7">COUNTIF(C16:AF16,"=Not Met")</f>
        <v>0</v>
      </c>
      <c r="AJ16" s="34">
        <f t="shared" ref="AJ16" si="8">IF(SUM(AG16,AI16)=0,0,AI16/SUM(AG16,AI16))</f>
        <v>0</v>
      </c>
      <c r="AK16" s="36">
        <f t="shared" ref="AK16" si="9">COUNTIF(C16:AF16,"=N/A")</f>
        <v>0</v>
      </c>
    </row>
    <row r="17" spans="1:37" ht="13.8">
      <c r="A17" s="12"/>
      <c r="B17" s="31" t="s">
        <v>475</v>
      </c>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118"/>
      <c r="AG17" s="27"/>
      <c r="AH17" s="28"/>
      <c r="AI17" s="29"/>
      <c r="AJ17" s="28"/>
      <c r="AK17" s="30"/>
    </row>
    <row r="18" spans="1:37" ht="13.8">
      <c r="A18" s="25" t="s">
        <v>478</v>
      </c>
      <c r="B18" s="26" t="s">
        <v>153</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181"/>
      <c r="AG18" s="33">
        <f t="shared" ref="AG18" si="10">COUNTIF(C18:AF18,"=Met")</f>
        <v>0</v>
      </c>
      <c r="AH18" s="34">
        <f t="shared" ref="AH18" si="11">IF(SUM(AG18,AI18)=0,0,AG18/SUM(AG18,AI18))</f>
        <v>0</v>
      </c>
      <c r="AI18" s="35">
        <f t="shared" ref="AI18" si="12">COUNTIF(C18:AF18,"=Not Met")</f>
        <v>0</v>
      </c>
      <c r="AJ18" s="34">
        <f t="shared" ref="AJ18" si="13">IF(SUM(AG18,AI18)=0,0,AI18/SUM(AG18,AI18))</f>
        <v>0</v>
      </c>
      <c r="AK18" s="36">
        <f t="shared" ref="AK18" si="14">COUNTIF(C18:AF18,"=N/A")</f>
        <v>0</v>
      </c>
    </row>
    <row r="19" spans="1:37" ht="13.8">
      <c r="A19" s="12"/>
      <c r="B19" s="31" t="s">
        <v>475</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118"/>
      <c r="AG19" s="27"/>
      <c r="AH19" s="28"/>
      <c r="AI19" s="29"/>
      <c r="AJ19" s="28"/>
      <c r="AK19" s="30"/>
    </row>
    <row r="20" spans="1:37" ht="13.8">
      <c r="A20" s="25" t="s">
        <v>479</v>
      </c>
      <c r="B20" s="26" t="s">
        <v>155</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181"/>
      <c r="AG20" s="33">
        <f t="shared" ref="AG20" si="15">COUNTIF(C20:AF20,"=Met")</f>
        <v>0</v>
      </c>
      <c r="AH20" s="34">
        <f t="shared" ref="AH20" si="16">IF(SUM(AG20,AI20)=0,0,AG20/SUM(AG20,AI20))</f>
        <v>0</v>
      </c>
      <c r="AI20" s="35">
        <f t="shared" ref="AI20" si="17">COUNTIF(C20:AF20,"=Not Met")</f>
        <v>0</v>
      </c>
      <c r="AJ20" s="34">
        <f>IF(SUM(AG20,AI20)=0,0,AI20/SUM(AG20,AI20))</f>
        <v>0</v>
      </c>
      <c r="AK20" s="36">
        <f t="shared" ref="AK20" si="18">COUNTIF(C20:AF20,"=N/A")</f>
        <v>0</v>
      </c>
    </row>
    <row r="21" spans="1:37" ht="13.8">
      <c r="A21" s="12"/>
      <c r="B21" s="31" t="s">
        <v>475</v>
      </c>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118"/>
      <c r="AG21" s="27"/>
      <c r="AH21" s="28"/>
      <c r="AI21" s="29"/>
      <c r="AJ21" s="28"/>
      <c r="AK21" s="30"/>
    </row>
    <row r="22" spans="1:37" ht="13.8">
      <c r="A22" s="25" t="s">
        <v>480</v>
      </c>
      <c r="B22" s="26" t="s">
        <v>157</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181"/>
      <c r="AG22" s="33">
        <f t="shared" ref="AG22" si="19">COUNTIF(C22:AF22,"=Met")</f>
        <v>0</v>
      </c>
      <c r="AH22" s="34">
        <f t="shared" ref="AH22" si="20">IF(SUM(AG22,AI22)=0,0,AG22/SUM(AG22,AI22))</f>
        <v>0</v>
      </c>
      <c r="AI22" s="35">
        <f t="shared" ref="AI22" si="21">COUNTIF(C22:AF22,"=Not Met")</f>
        <v>0</v>
      </c>
      <c r="AJ22" s="34">
        <f>IF(SUM(AG22,AI22)=0,0,AI22/SUM(AG22,AI22))</f>
        <v>0</v>
      </c>
      <c r="AK22" s="36">
        <f t="shared" ref="AK22" si="22">COUNTIF(C22:AF22,"=N/A")</f>
        <v>0</v>
      </c>
    </row>
    <row r="23" spans="1:37" ht="13.8">
      <c r="A23" s="12"/>
      <c r="B23" s="31" t="s">
        <v>475</v>
      </c>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118"/>
      <c r="AG23" s="27"/>
      <c r="AH23" s="28"/>
      <c r="AI23" s="29"/>
      <c r="AJ23" s="28"/>
      <c r="AK23" s="30"/>
    </row>
    <row r="24" spans="1:37" ht="27.6">
      <c r="A24" s="25" t="s">
        <v>481</v>
      </c>
      <c r="B24" s="26" t="s">
        <v>159</v>
      </c>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181"/>
      <c r="AG24" s="33">
        <f t="shared" ref="AG24" si="23">COUNTIF(C24:AF24,"=Met")</f>
        <v>0</v>
      </c>
      <c r="AH24" s="34">
        <f t="shared" ref="AH24" si="24">IF(SUM(AG24,AI24)=0,0,AG24/SUM(AG24,AI24))</f>
        <v>0</v>
      </c>
      <c r="AI24" s="35">
        <f t="shared" ref="AI24" si="25">COUNTIF(C24:AF24,"=Not Met")</f>
        <v>0</v>
      </c>
      <c r="AJ24" s="34">
        <f t="shared" ref="AJ24" si="26">IF(SUM(AG24,AI24)=0,0,AI24/SUM(AG24,AI24))</f>
        <v>0</v>
      </c>
      <c r="AK24" s="36">
        <f t="shared" ref="AK24" si="27">COUNTIF(C24:AF24,"=N/A")</f>
        <v>0</v>
      </c>
    </row>
    <row r="25" spans="1:37" ht="13.8">
      <c r="A25" s="12"/>
      <c r="B25" s="31" t="s">
        <v>475</v>
      </c>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118"/>
      <c r="AG25" s="27"/>
      <c r="AH25" s="28"/>
      <c r="AI25" s="29"/>
      <c r="AJ25" s="28"/>
      <c r="AK25" s="30"/>
    </row>
    <row r="26" spans="1:37" ht="27.6">
      <c r="A26" s="25" t="s">
        <v>482</v>
      </c>
      <c r="B26" s="26" t="s">
        <v>161</v>
      </c>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181"/>
      <c r="AG26" s="33">
        <f t="shared" ref="AG26" si="28">COUNTIF(C26:AF26,"=Met")</f>
        <v>0</v>
      </c>
      <c r="AH26" s="34">
        <f t="shared" ref="AH26" si="29">IF(SUM(AG26,AI26)=0,0,AG26/SUM(AG26,AI26))</f>
        <v>0</v>
      </c>
      <c r="AI26" s="35">
        <f t="shared" ref="AI26" si="30">COUNTIF(C26:AF26,"=Not Met")</f>
        <v>0</v>
      </c>
      <c r="AJ26" s="34">
        <f>IF(SUM(AG26,AI26)=0,0,AI26/SUM(AG26,AI26))</f>
        <v>0</v>
      </c>
      <c r="AK26" s="36">
        <f t="shared" ref="AK26" si="31">COUNTIF(C26:AF26,"=N/A")</f>
        <v>0</v>
      </c>
    </row>
    <row r="27" spans="1:37" ht="13.8">
      <c r="A27" s="12"/>
      <c r="B27" s="31" t="s">
        <v>475</v>
      </c>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118"/>
      <c r="AG27" s="27"/>
      <c r="AH27" s="28"/>
      <c r="AI27" s="29"/>
      <c r="AJ27" s="28"/>
      <c r="AK27" s="30"/>
    </row>
    <row r="28" spans="1:37" ht="13.8">
      <c r="A28" s="25" t="s">
        <v>483</v>
      </c>
      <c r="B28" s="26" t="s">
        <v>163</v>
      </c>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181"/>
      <c r="AG28" s="33">
        <f>COUNTIF(C28:AF28,"=Met")</f>
        <v>0</v>
      </c>
      <c r="AH28" s="34">
        <f t="shared" ref="AH28" si="32">IF(SUM(AG28,AI28)=0,0,AG28/SUM(AG28,AI28))</f>
        <v>0</v>
      </c>
      <c r="AI28" s="35">
        <f>COUNTIF(C28:AF28,"=Not Met")</f>
        <v>0</v>
      </c>
      <c r="AJ28" s="34">
        <f>IF(SUM(AG28,AI28)=0,0,AI28/SUM(AG28,AI28))</f>
        <v>0</v>
      </c>
      <c r="AK28" s="36">
        <f>COUNTIF(C28:AF28,"=N/A")</f>
        <v>0</v>
      </c>
    </row>
    <row r="29" spans="1:37" ht="13.8">
      <c r="A29" s="12"/>
      <c r="B29" s="31" t="s">
        <v>475</v>
      </c>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118"/>
      <c r="AG29" s="27"/>
      <c r="AH29" s="28"/>
      <c r="AI29" s="29"/>
      <c r="AJ29" s="28"/>
      <c r="AK29" s="30"/>
    </row>
    <row r="30" spans="1:37" ht="27.6">
      <c r="A30" s="25" t="s">
        <v>484</v>
      </c>
      <c r="B30" s="26" t="s">
        <v>165</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181"/>
      <c r="AG30" s="33">
        <f t="shared" ref="AG30" si="33">COUNTIF(C30:AF30,"=Met")</f>
        <v>0</v>
      </c>
      <c r="AH30" s="34">
        <f t="shared" ref="AH30" si="34">IF(SUM(AG30,AI30)=0,0,AG30/SUM(AG30,AI30))</f>
        <v>0</v>
      </c>
      <c r="AI30" s="35">
        <f t="shared" ref="AI30" si="35">COUNTIF(C30:AF30,"=Not Met")</f>
        <v>0</v>
      </c>
      <c r="AJ30" s="34">
        <f t="shared" ref="AJ30" si="36">IF(SUM(AG30,AI30)=0,0,AI30/SUM(AG30,AI30))</f>
        <v>0</v>
      </c>
      <c r="AK30" s="36">
        <f t="shared" ref="AK30" si="37">COUNTIF(C30:AF30,"=N/A")</f>
        <v>0</v>
      </c>
    </row>
    <row r="31" spans="1:37" ht="13.8">
      <c r="A31" s="12"/>
      <c r="B31" s="31" t="s">
        <v>475</v>
      </c>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118"/>
      <c r="AG31" s="27"/>
      <c r="AH31" s="28"/>
      <c r="AI31" s="29"/>
      <c r="AJ31" s="28"/>
      <c r="AK31" s="30"/>
    </row>
    <row r="32" spans="1:37" ht="13.8">
      <c r="A32" s="25" t="s">
        <v>485</v>
      </c>
      <c r="B32" s="37" t="s">
        <v>167</v>
      </c>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181"/>
      <c r="AG32" s="33">
        <f t="shared" ref="AG32" si="38">COUNTIF(C32:AF32,"=Met")</f>
        <v>0</v>
      </c>
      <c r="AH32" s="34">
        <f t="shared" ref="AH32" si="39">IF(SUM(AG32,AI32)=0,0,AG32/SUM(AG32,AI32))</f>
        <v>0</v>
      </c>
      <c r="AI32" s="35">
        <f t="shared" ref="AI32" si="40">COUNTIF(C32:AF32,"=Not Met")</f>
        <v>0</v>
      </c>
      <c r="AJ32" s="34">
        <f t="shared" ref="AJ32" si="41">IF(SUM(AG32,AI32)=0,0,AI32/SUM(AG32,AI32))</f>
        <v>0</v>
      </c>
      <c r="AK32" s="36">
        <f t="shared" ref="AK32" si="42">COUNTIF(C32:AF32,"=N/A")</f>
        <v>0</v>
      </c>
    </row>
    <row r="33" spans="1:37" ht="13.8">
      <c r="A33" s="12"/>
      <c r="B33" s="31" t="s">
        <v>475</v>
      </c>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118"/>
      <c r="AG33" s="27"/>
      <c r="AH33" s="28"/>
      <c r="AI33" s="29"/>
      <c r="AJ33" s="28"/>
      <c r="AK33" s="30"/>
    </row>
    <row r="34" spans="1:37" ht="13.8">
      <c r="A34" s="25" t="s">
        <v>486</v>
      </c>
      <c r="B34" s="26" t="s">
        <v>169</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181"/>
      <c r="AG34" s="33">
        <f t="shared" ref="AG34" si="43">COUNTIF(C34:AF34,"=Met")</f>
        <v>0</v>
      </c>
      <c r="AH34" s="34">
        <f t="shared" ref="AH34" si="44">IF(SUM(AG34,AI34)=0,0,AG34/SUM(AG34,AI34))</f>
        <v>0</v>
      </c>
      <c r="AI34" s="35">
        <f t="shared" ref="AI34" si="45">COUNTIF(C34:AF34,"=Not Met")</f>
        <v>0</v>
      </c>
      <c r="AJ34" s="34">
        <f t="shared" ref="AJ34" si="46">IF(SUM(AG34,AI34)=0,0,AI34/SUM(AG34,AI34))</f>
        <v>0</v>
      </c>
      <c r="AK34" s="36">
        <f t="shared" ref="AK34" si="47">COUNTIF(C34:AF34,"=N/A")</f>
        <v>0</v>
      </c>
    </row>
    <row r="35" spans="1:37" ht="13.8">
      <c r="A35" s="12"/>
      <c r="B35" s="31" t="s">
        <v>475</v>
      </c>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118"/>
      <c r="AG35" s="27"/>
      <c r="AH35" s="28"/>
      <c r="AI35" s="29"/>
      <c r="AJ35" s="28"/>
      <c r="AK35" s="30"/>
    </row>
    <row r="36" spans="1:37" ht="27.6">
      <c r="A36" s="25" t="s">
        <v>487</v>
      </c>
      <c r="B36" s="37" t="s">
        <v>171</v>
      </c>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181"/>
      <c r="AG36" s="33">
        <f t="shared" ref="AG36" si="48">COUNTIF(C36:AF36,"=Met")</f>
        <v>0</v>
      </c>
      <c r="AH36" s="34">
        <f t="shared" ref="AH36" si="49">IF(SUM(AG36,AI36)=0,0,AG36/SUM(AG36,AI36))</f>
        <v>0</v>
      </c>
      <c r="AI36" s="35">
        <f t="shared" ref="AI36" si="50">COUNTIF(C36:AF36,"=Not Met")</f>
        <v>0</v>
      </c>
      <c r="AJ36" s="34">
        <f t="shared" ref="AJ36" si="51">IF(SUM(AG36,AI36)=0,0,AI36/SUM(AG36,AI36))</f>
        <v>0</v>
      </c>
      <c r="AK36" s="36">
        <f t="shared" ref="AK36" si="52">COUNTIF(C36:AF36,"=N/A")</f>
        <v>0</v>
      </c>
    </row>
    <row r="37" spans="1:37" ht="13.8">
      <c r="A37" s="12"/>
      <c r="B37" s="31" t="s">
        <v>475</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118"/>
      <c r="AG37" s="27"/>
      <c r="AH37" s="28"/>
      <c r="AI37" s="29"/>
      <c r="AJ37" s="28"/>
      <c r="AK37" s="30"/>
    </row>
    <row r="38" spans="1:37" ht="27.6">
      <c r="A38" s="25" t="s">
        <v>488</v>
      </c>
      <c r="B38" s="26" t="s">
        <v>173</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181"/>
      <c r="AG38" s="33">
        <f t="shared" ref="AG38" si="53">COUNTIF(C38:AF38,"=Met")</f>
        <v>0</v>
      </c>
      <c r="AH38" s="34">
        <f t="shared" ref="AH38" si="54">IF(SUM(AG38,AI38)=0,0,AG38/SUM(AG38,AI38))</f>
        <v>0</v>
      </c>
      <c r="AI38" s="35">
        <f t="shared" ref="AI38" si="55">COUNTIF(C38:AF38,"=Not Met")</f>
        <v>0</v>
      </c>
      <c r="AJ38" s="34">
        <f t="shared" ref="AJ38" si="56">IF(SUM(AG38,AI38)=0,0,AI38/SUM(AG38,AI38))</f>
        <v>0</v>
      </c>
      <c r="AK38" s="36">
        <f t="shared" ref="AK38" si="57">COUNTIF(C38:AF38,"=N/A")</f>
        <v>0</v>
      </c>
    </row>
    <row r="39" spans="1:37" ht="13.8">
      <c r="A39" s="177"/>
      <c r="B39" s="178" t="s">
        <v>475</v>
      </c>
      <c r="C39" s="179"/>
      <c r="D39" s="179"/>
      <c r="E39" s="179"/>
      <c r="F39" s="179"/>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261"/>
      <c r="AG39" s="27"/>
      <c r="AH39" s="28"/>
      <c r="AI39" s="29"/>
      <c r="AJ39" s="28"/>
      <c r="AK39" s="30"/>
    </row>
    <row r="40" spans="1:37" ht="69">
      <c r="A40" s="332" t="s">
        <v>489</v>
      </c>
      <c r="B40" s="327" t="s">
        <v>490</v>
      </c>
      <c r="C40" s="323"/>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181"/>
      <c r="AG40" s="33">
        <f t="shared" ref="AG40" si="58">COUNTIF(C40:AF40,"=Met")</f>
        <v>0</v>
      </c>
      <c r="AH40" s="34">
        <f t="shared" ref="AH40" si="59">IF(SUM(AG40,AI40)=0,0,AG40/SUM(AG40,AI40))</f>
        <v>0</v>
      </c>
      <c r="AI40" s="35">
        <f t="shared" ref="AI40" si="60">COUNTIF(C40:AF40,"=Not Met")</f>
        <v>0</v>
      </c>
      <c r="AJ40" s="34">
        <f t="shared" ref="AJ40" si="61">IF(SUM(AG40,AI40)=0,0,AI40/SUM(AG40,AI40))</f>
        <v>0</v>
      </c>
      <c r="AK40" s="36">
        <f t="shared" ref="AK40" si="62">COUNTIF(C40:AF40,"=N/A")</f>
        <v>0</v>
      </c>
    </row>
    <row r="41" spans="1:37" ht="13.8">
      <c r="A41" s="333"/>
      <c r="B41" s="330" t="s">
        <v>475</v>
      </c>
      <c r="C41" s="324"/>
      <c r="D41" s="321"/>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2"/>
      <c r="AG41" s="27"/>
      <c r="AH41" s="28"/>
      <c r="AI41" s="29"/>
      <c r="AJ41" s="28"/>
      <c r="AK41" s="30"/>
    </row>
    <row r="42" spans="1:37" ht="82.8">
      <c r="A42" s="334">
        <v>19</v>
      </c>
      <c r="B42" s="327" t="s">
        <v>491</v>
      </c>
      <c r="C42" s="324"/>
      <c r="D42" s="321"/>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2"/>
      <c r="AG42" s="33">
        <f t="shared" ref="AG42" si="63">COUNTIF(C42:AF42,"=Met")</f>
        <v>0</v>
      </c>
      <c r="AH42" s="34">
        <f t="shared" ref="AH42" si="64">IF(SUM(AG42,AI42)=0,0,AG42/SUM(AG42,AI42))</f>
        <v>0</v>
      </c>
      <c r="AI42" s="35">
        <f t="shared" ref="AI42" si="65">COUNTIF(C42:AF42,"=Not Met")</f>
        <v>0</v>
      </c>
      <c r="AJ42" s="34">
        <f t="shared" ref="AJ42" si="66">IF(SUM(AG42,AI42)=0,0,AI42/SUM(AG42,AI42))</f>
        <v>0</v>
      </c>
      <c r="AK42" s="36">
        <f t="shared" ref="AK42" si="67">COUNTIF(C42:AF42,"=N/A")</f>
        <v>0</v>
      </c>
    </row>
    <row r="43" spans="1:37" ht="13.8">
      <c r="A43" s="333"/>
      <c r="B43" s="330" t="s">
        <v>475</v>
      </c>
      <c r="C43" s="325"/>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262"/>
      <c r="AG43" s="27"/>
      <c r="AH43" s="28"/>
      <c r="AI43" s="29"/>
      <c r="AJ43" s="28"/>
      <c r="AK43" s="30"/>
    </row>
    <row r="44" spans="1:37" ht="69">
      <c r="A44" s="331" t="s">
        <v>492</v>
      </c>
      <c r="B44" s="327" t="s">
        <v>493</v>
      </c>
      <c r="C44" s="323"/>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181"/>
      <c r="AG44" s="33">
        <f t="shared" ref="AG44" si="68">COUNTIF(C44:AF44,"=Met")</f>
        <v>0</v>
      </c>
      <c r="AH44" s="34">
        <f t="shared" ref="AH44" si="69">IF(SUM(AG44,AI44)=0,0,AG44/SUM(AG44,AI44))</f>
        <v>0</v>
      </c>
      <c r="AI44" s="35">
        <f t="shared" ref="AI44" si="70">COUNTIF(C44:AF44,"=Not Met")</f>
        <v>0</v>
      </c>
      <c r="AJ44" s="34">
        <f t="shared" ref="AJ44" si="71">IF(SUM(AG44,AI44)=0,0,AI44/SUM(AG44,AI44))</f>
        <v>0</v>
      </c>
      <c r="AK44" s="36">
        <f t="shared" ref="AK44" si="72">COUNTIF(C44:AF44,"=N/A")</f>
        <v>0</v>
      </c>
    </row>
    <row r="45" spans="1:37" ht="13.8">
      <c r="A45" s="329"/>
      <c r="B45" s="330" t="s">
        <v>475</v>
      </c>
      <c r="C45" s="326"/>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118"/>
      <c r="AG45" s="27"/>
      <c r="AH45" s="28"/>
      <c r="AI45" s="29"/>
      <c r="AJ45" s="28"/>
      <c r="AK45" s="30"/>
    </row>
    <row r="46" spans="1:37" ht="27.6">
      <c r="A46" s="331" t="s">
        <v>494</v>
      </c>
      <c r="B46" s="327" t="s">
        <v>181</v>
      </c>
      <c r="C46" s="323"/>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181"/>
      <c r="AG46" s="33">
        <f t="shared" ref="AG46" si="73">COUNTIF(C46:AF46,"=Met")</f>
        <v>0</v>
      </c>
      <c r="AH46" s="34">
        <f t="shared" ref="AH46" si="74">IF(SUM(AG46,AI46)=0,0,AG46/SUM(AG46,AI46))</f>
        <v>0</v>
      </c>
      <c r="AI46" s="35">
        <f t="shared" ref="AI46" si="75">COUNTIF(C46:AF46,"=Not Met")</f>
        <v>0</v>
      </c>
      <c r="AJ46" s="34">
        <f t="shared" ref="AJ46" si="76">IF(SUM(AG46,AI46)=0,0,AI46/SUM(AG46,AI46))</f>
        <v>0</v>
      </c>
      <c r="AK46" s="36">
        <f t="shared" ref="AK46" si="77">COUNTIF(C46:AF46,"=N/A")</f>
        <v>0</v>
      </c>
    </row>
    <row r="47" spans="1:37" ht="13.8">
      <c r="A47" s="329"/>
      <c r="B47" s="330" t="s">
        <v>475</v>
      </c>
      <c r="C47" s="326"/>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118"/>
      <c r="AG47" s="27"/>
      <c r="AH47" s="28"/>
      <c r="AI47" s="29"/>
      <c r="AJ47" s="28"/>
      <c r="AK47" s="30"/>
    </row>
    <row r="48" spans="1:37" ht="13.8">
      <c r="A48" s="331" t="s">
        <v>495</v>
      </c>
      <c r="B48" s="327" t="s">
        <v>183</v>
      </c>
      <c r="C48" s="323"/>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181"/>
      <c r="AG48" s="33">
        <f t="shared" ref="AG48" si="78">COUNTIF(C48:AF48,"=Met")</f>
        <v>0</v>
      </c>
      <c r="AH48" s="34">
        <f t="shared" ref="AH48" si="79">IF(SUM(AG48,AI48)=0,0,AG48/SUM(AG48,AI48))</f>
        <v>0</v>
      </c>
      <c r="AI48" s="35">
        <f t="shared" ref="AI48" si="80">COUNTIF(C48:AF48,"=Not Met")</f>
        <v>0</v>
      </c>
      <c r="AJ48" s="34">
        <f t="shared" ref="AJ48" si="81">IF(SUM(AG48,AI48)=0,0,AI48/SUM(AG48,AI48))</f>
        <v>0</v>
      </c>
      <c r="AK48" s="36">
        <f t="shared" ref="AK48" si="82">COUNTIF(C48:AF48,"=N/A")</f>
        <v>0</v>
      </c>
    </row>
    <row r="49" spans="1:38" ht="13.8">
      <c r="A49" s="329"/>
      <c r="B49" s="330" t="s">
        <v>475</v>
      </c>
      <c r="C49" s="326"/>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118"/>
      <c r="AG49" s="27"/>
      <c r="AH49" s="28"/>
      <c r="AI49" s="29"/>
      <c r="AJ49" s="28"/>
      <c r="AK49" s="30"/>
    </row>
    <row r="50" spans="1:38" ht="27.6">
      <c r="A50" s="331" t="s">
        <v>496</v>
      </c>
      <c r="B50" s="327" t="s">
        <v>185</v>
      </c>
      <c r="C50" s="323"/>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181"/>
      <c r="AG50" s="33">
        <f t="shared" ref="AG50" si="83">COUNTIF(C50:AF50,"=Met")</f>
        <v>0</v>
      </c>
      <c r="AH50" s="34">
        <f t="shared" ref="AH50" si="84">IF(SUM(AG50,AI50)=0,0,AG50/SUM(AG50,AI50))</f>
        <v>0</v>
      </c>
      <c r="AI50" s="35">
        <f t="shared" ref="AI50" si="85">COUNTIF(C50:AF50,"=Not Met")</f>
        <v>0</v>
      </c>
      <c r="AJ50" s="34">
        <f t="shared" ref="AJ50" si="86">IF(SUM(AG50,AI50)=0,0,AI50/SUM(AG50,AI50))</f>
        <v>0</v>
      </c>
      <c r="AK50" s="36">
        <f t="shared" ref="AK50" si="87">COUNTIF(C50:AF50,"=N/A")</f>
        <v>0</v>
      </c>
    </row>
    <row r="51" spans="1:38" thickBot="1">
      <c r="A51" s="329"/>
      <c r="B51" s="328" t="s">
        <v>475</v>
      </c>
      <c r="C51" s="326"/>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118"/>
      <c r="AG51" s="38"/>
      <c r="AH51" s="39"/>
      <c r="AI51" s="40"/>
      <c r="AJ51" s="39"/>
      <c r="AK51" s="41"/>
    </row>
    <row r="52" spans="1:38" ht="13.8">
      <c r="A52" s="52"/>
      <c r="B52" s="53"/>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108"/>
      <c r="AH52" s="109"/>
      <c r="AI52" s="108"/>
      <c r="AJ52" s="109"/>
      <c r="AK52" s="108"/>
      <c r="AL52" s="110"/>
    </row>
    <row r="53" spans="1:38" ht="13.8">
      <c r="A53" s="52"/>
      <c r="B53" s="53"/>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108"/>
      <c r="AH53" s="109"/>
      <c r="AI53" s="108"/>
      <c r="AJ53" s="109"/>
      <c r="AK53" s="108"/>
      <c r="AL53" s="110"/>
    </row>
    <row r="54" spans="1:38">
      <c r="B54" s="42"/>
    </row>
    <row r="55" spans="1:38" s="43" customFormat="1" ht="13.8">
      <c r="B55" s="111" t="s">
        <v>497</v>
      </c>
      <c r="C55" s="47">
        <f t="shared" ref="C55:AF55" si="88">COUNTIF(C12:C51,"=Met")</f>
        <v>0</v>
      </c>
      <c r="D55" s="47">
        <f t="shared" si="88"/>
        <v>0</v>
      </c>
      <c r="E55" s="47">
        <f t="shared" si="88"/>
        <v>0</v>
      </c>
      <c r="F55" s="47">
        <f t="shared" si="88"/>
        <v>0</v>
      </c>
      <c r="G55" s="47">
        <f t="shared" si="88"/>
        <v>0</v>
      </c>
      <c r="H55" s="47">
        <f t="shared" si="88"/>
        <v>0</v>
      </c>
      <c r="I55" s="47">
        <f t="shared" si="88"/>
        <v>0</v>
      </c>
      <c r="J55" s="47">
        <f t="shared" si="88"/>
        <v>0</v>
      </c>
      <c r="K55" s="47">
        <f t="shared" si="88"/>
        <v>0</v>
      </c>
      <c r="L55" s="47">
        <f t="shared" si="88"/>
        <v>0</v>
      </c>
      <c r="M55" s="47">
        <f t="shared" si="88"/>
        <v>0</v>
      </c>
      <c r="N55" s="47">
        <f t="shared" si="88"/>
        <v>0</v>
      </c>
      <c r="O55" s="47">
        <f t="shared" si="88"/>
        <v>0</v>
      </c>
      <c r="P55" s="47">
        <f t="shared" si="88"/>
        <v>0</v>
      </c>
      <c r="Q55" s="47">
        <f t="shared" si="88"/>
        <v>0</v>
      </c>
      <c r="R55" s="47">
        <f t="shared" si="88"/>
        <v>0</v>
      </c>
      <c r="S55" s="47">
        <f t="shared" si="88"/>
        <v>0</v>
      </c>
      <c r="T55" s="47">
        <f t="shared" si="88"/>
        <v>0</v>
      </c>
      <c r="U55" s="47">
        <f t="shared" si="88"/>
        <v>0</v>
      </c>
      <c r="V55" s="47">
        <f t="shared" si="88"/>
        <v>0</v>
      </c>
      <c r="W55" s="47">
        <f t="shared" si="88"/>
        <v>0</v>
      </c>
      <c r="X55" s="47">
        <f t="shared" si="88"/>
        <v>0</v>
      </c>
      <c r="Y55" s="47">
        <f t="shared" si="88"/>
        <v>0</v>
      </c>
      <c r="Z55" s="47">
        <f t="shared" si="88"/>
        <v>0</v>
      </c>
      <c r="AA55" s="47">
        <f t="shared" si="88"/>
        <v>0</v>
      </c>
      <c r="AB55" s="47">
        <f t="shared" si="88"/>
        <v>0</v>
      </c>
      <c r="AC55" s="47">
        <f t="shared" si="88"/>
        <v>0</v>
      </c>
      <c r="AD55" s="47">
        <f t="shared" si="88"/>
        <v>0</v>
      </c>
      <c r="AE55" s="47">
        <f t="shared" si="88"/>
        <v>0</v>
      </c>
      <c r="AF55" s="47">
        <f t="shared" si="88"/>
        <v>0</v>
      </c>
      <c r="AH55" s="44"/>
      <c r="AI55" s="45"/>
      <c r="AJ55" s="44"/>
      <c r="AK55" s="45"/>
    </row>
    <row r="56" spans="1:38" s="43" customFormat="1" ht="13.8">
      <c r="B56" s="111" t="s">
        <v>498</v>
      </c>
      <c r="C56" s="46">
        <f t="shared" ref="C56" si="89">IF(SUM(C55,C57)=0,0,C55/SUM(C55,C57))</f>
        <v>0</v>
      </c>
      <c r="D56" s="46">
        <f t="shared" ref="D56:AF56" si="90">IF(SUM(D55,D57)=0,0,D55/SUM(D55,D57))</f>
        <v>0</v>
      </c>
      <c r="E56" s="46">
        <f t="shared" si="90"/>
        <v>0</v>
      </c>
      <c r="F56" s="46">
        <f t="shared" si="90"/>
        <v>0</v>
      </c>
      <c r="G56" s="46">
        <f t="shared" si="90"/>
        <v>0</v>
      </c>
      <c r="H56" s="46">
        <f t="shared" si="90"/>
        <v>0</v>
      </c>
      <c r="I56" s="46">
        <f t="shared" si="90"/>
        <v>0</v>
      </c>
      <c r="J56" s="46">
        <f t="shared" si="90"/>
        <v>0</v>
      </c>
      <c r="K56" s="46">
        <f t="shared" si="90"/>
        <v>0</v>
      </c>
      <c r="L56" s="46">
        <f t="shared" si="90"/>
        <v>0</v>
      </c>
      <c r="M56" s="46">
        <f t="shared" si="90"/>
        <v>0</v>
      </c>
      <c r="N56" s="46">
        <f t="shared" si="90"/>
        <v>0</v>
      </c>
      <c r="O56" s="46">
        <f t="shared" si="90"/>
        <v>0</v>
      </c>
      <c r="P56" s="46">
        <f t="shared" si="90"/>
        <v>0</v>
      </c>
      <c r="Q56" s="46">
        <f t="shared" si="90"/>
        <v>0</v>
      </c>
      <c r="R56" s="46">
        <f t="shared" si="90"/>
        <v>0</v>
      </c>
      <c r="S56" s="46">
        <f t="shared" si="90"/>
        <v>0</v>
      </c>
      <c r="T56" s="46">
        <f t="shared" si="90"/>
        <v>0</v>
      </c>
      <c r="U56" s="46">
        <f t="shared" si="90"/>
        <v>0</v>
      </c>
      <c r="V56" s="46">
        <f t="shared" si="90"/>
        <v>0</v>
      </c>
      <c r="W56" s="46">
        <f t="shared" si="90"/>
        <v>0</v>
      </c>
      <c r="X56" s="46">
        <f t="shared" si="90"/>
        <v>0</v>
      </c>
      <c r="Y56" s="46">
        <f t="shared" si="90"/>
        <v>0</v>
      </c>
      <c r="Z56" s="46">
        <f t="shared" si="90"/>
        <v>0</v>
      </c>
      <c r="AA56" s="46">
        <f t="shared" si="90"/>
        <v>0</v>
      </c>
      <c r="AB56" s="46">
        <f t="shared" si="90"/>
        <v>0</v>
      </c>
      <c r="AC56" s="46">
        <f t="shared" si="90"/>
        <v>0</v>
      </c>
      <c r="AD56" s="46">
        <f t="shared" si="90"/>
        <v>0</v>
      </c>
      <c r="AE56" s="46">
        <f t="shared" si="90"/>
        <v>0</v>
      </c>
      <c r="AF56" s="46">
        <f t="shared" si="90"/>
        <v>0</v>
      </c>
      <c r="AH56" s="44"/>
      <c r="AI56" s="45"/>
      <c r="AJ56" s="44"/>
      <c r="AK56" s="45"/>
    </row>
    <row r="57" spans="1:38" s="43" customFormat="1" ht="13.8">
      <c r="B57" s="111" t="s">
        <v>499</v>
      </c>
      <c r="C57" s="47">
        <f t="shared" ref="C57:AF57" si="91">COUNTIF(C12:C51,"=Not Met")</f>
        <v>0</v>
      </c>
      <c r="D57" s="47">
        <f t="shared" si="91"/>
        <v>0</v>
      </c>
      <c r="E57" s="47">
        <f t="shared" si="91"/>
        <v>0</v>
      </c>
      <c r="F57" s="47">
        <f t="shared" si="91"/>
        <v>0</v>
      </c>
      <c r="G57" s="47">
        <f t="shared" si="91"/>
        <v>0</v>
      </c>
      <c r="H57" s="47">
        <f t="shared" si="91"/>
        <v>0</v>
      </c>
      <c r="I57" s="47">
        <f t="shared" si="91"/>
        <v>0</v>
      </c>
      <c r="J57" s="47">
        <f t="shared" si="91"/>
        <v>0</v>
      </c>
      <c r="K57" s="47">
        <f t="shared" si="91"/>
        <v>0</v>
      </c>
      <c r="L57" s="47">
        <f t="shared" si="91"/>
        <v>0</v>
      </c>
      <c r="M57" s="47">
        <f t="shared" si="91"/>
        <v>0</v>
      </c>
      <c r="N57" s="47">
        <f t="shared" si="91"/>
        <v>0</v>
      </c>
      <c r="O57" s="47">
        <f t="shared" si="91"/>
        <v>0</v>
      </c>
      <c r="P57" s="47">
        <f t="shared" si="91"/>
        <v>0</v>
      </c>
      <c r="Q57" s="47">
        <f t="shared" si="91"/>
        <v>0</v>
      </c>
      <c r="R57" s="47">
        <f t="shared" si="91"/>
        <v>0</v>
      </c>
      <c r="S57" s="47">
        <f t="shared" si="91"/>
        <v>0</v>
      </c>
      <c r="T57" s="47">
        <f t="shared" si="91"/>
        <v>0</v>
      </c>
      <c r="U57" s="47">
        <f t="shared" si="91"/>
        <v>0</v>
      </c>
      <c r="V57" s="47">
        <f t="shared" si="91"/>
        <v>0</v>
      </c>
      <c r="W57" s="47">
        <f t="shared" si="91"/>
        <v>0</v>
      </c>
      <c r="X57" s="47">
        <f t="shared" si="91"/>
        <v>0</v>
      </c>
      <c r="Y57" s="47">
        <f t="shared" si="91"/>
        <v>0</v>
      </c>
      <c r="Z57" s="47">
        <f t="shared" si="91"/>
        <v>0</v>
      </c>
      <c r="AA57" s="47">
        <f t="shared" si="91"/>
        <v>0</v>
      </c>
      <c r="AB57" s="47">
        <f t="shared" si="91"/>
        <v>0</v>
      </c>
      <c r="AC57" s="47">
        <f t="shared" si="91"/>
        <v>0</v>
      </c>
      <c r="AD57" s="47">
        <f t="shared" si="91"/>
        <v>0</v>
      </c>
      <c r="AE57" s="47">
        <f t="shared" si="91"/>
        <v>0</v>
      </c>
      <c r="AF57" s="47">
        <f t="shared" si="91"/>
        <v>0</v>
      </c>
      <c r="AH57" s="44"/>
      <c r="AI57" s="45"/>
      <c r="AJ57" s="44"/>
      <c r="AK57" s="45"/>
    </row>
    <row r="58" spans="1:38" s="43" customFormat="1" ht="13.8">
      <c r="B58" s="111" t="s">
        <v>500</v>
      </c>
      <c r="C58" s="46">
        <f t="shared" ref="C58" si="92">IF(SUM(C55,C57)=0,0,C57/SUM(C55,C57))</f>
        <v>0</v>
      </c>
      <c r="D58" s="46">
        <f t="shared" ref="D58:AF58" si="93">IF(SUM(D55,D57)=0,0,D57/SUM(D55,D57))</f>
        <v>0</v>
      </c>
      <c r="E58" s="46">
        <f t="shared" si="93"/>
        <v>0</v>
      </c>
      <c r="F58" s="46">
        <f t="shared" si="93"/>
        <v>0</v>
      </c>
      <c r="G58" s="46">
        <f t="shared" si="93"/>
        <v>0</v>
      </c>
      <c r="H58" s="46">
        <f t="shared" si="93"/>
        <v>0</v>
      </c>
      <c r="I58" s="46">
        <f t="shared" si="93"/>
        <v>0</v>
      </c>
      <c r="J58" s="46">
        <f t="shared" si="93"/>
        <v>0</v>
      </c>
      <c r="K58" s="46">
        <f t="shared" si="93"/>
        <v>0</v>
      </c>
      <c r="L58" s="46">
        <f t="shared" si="93"/>
        <v>0</v>
      </c>
      <c r="M58" s="46">
        <f t="shared" si="93"/>
        <v>0</v>
      </c>
      <c r="N58" s="46">
        <f t="shared" si="93"/>
        <v>0</v>
      </c>
      <c r="O58" s="46">
        <f t="shared" si="93"/>
        <v>0</v>
      </c>
      <c r="P58" s="46">
        <f t="shared" si="93"/>
        <v>0</v>
      </c>
      <c r="Q58" s="46">
        <f t="shared" si="93"/>
        <v>0</v>
      </c>
      <c r="R58" s="46">
        <f t="shared" si="93"/>
        <v>0</v>
      </c>
      <c r="S58" s="46">
        <f t="shared" si="93"/>
        <v>0</v>
      </c>
      <c r="T58" s="46">
        <f t="shared" si="93"/>
        <v>0</v>
      </c>
      <c r="U58" s="46">
        <f t="shared" si="93"/>
        <v>0</v>
      </c>
      <c r="V58" s="46">
        <f t="shared" si="93"/>
        <v>0</v>
      </c>
      <c r="W58" s="46">
        <f t="shared" si="93"/>
        <v>0</v>
      </c>
      <c r="X58" s="46">
        <f t="shared" si="93"/>
        <v>0</v>
      </c>
      <c r="Y58" s="46">
        <f t="shared" si="93"/>
        <v>0</v>
      </c>
      <c r="Z58" s="46">
        <f t="shared" si="93"/>
        <v>0</v>
      </c>
      <c r="AA58" s="46">
        <f t="shared" si="93"/>
        <v>0</v>
      </c>
      <c r="AB58" s="46">
        <f t="shared" si="93"/>
        <v>0</v>
      </c>
      <c r="AC58" s="46">
        <f t="shared" si="93"/>
        <v>0</v>
      </c>
      <c r="AD58" s="46">
        <f t="shared" si="93"/>
        <v>0</v>
      </c>
      <c r="AE58" s="46">
        <f t="shared" si="93"/>
        <v>0</v>
      </c>
      <c r="AF58" s="46">
        <f t="shared" si="93"/>
        <v>0</v>
      </c>
      <c r="AH58" s="44"/>
      <c r="AI58" s="45"/>
      <c r="AJ58" s="44"/>
      <c r="AK58" s="45"/>
    </row>
    <row r="59" spans="1:38" s="43" customFormat="1" ht="13.8">
      <c r="B59" s="111" t="s">
        <v>390</v>
      </c>
      <c r="C59" s="47">
        <f>COUNTIF(C12:C51,"=N/A")</f>
        <v>0</v>
      </c>
      <c r="D59" s="47">
        <f t="shared" ref="D59:AF59" si="94">COUNTIF(D12:D51,"=N/A")</f>
        <v>0</v>
      </c>
      <c r="E59" s="47">
        <f t="shared" si="94"/>
        <v>0</v>
      </c>
      <c r="F59" s="47">
        <f t="shared" si="94"/>
        <v>0</v>
      </c>
      <c r="G59" s="47">
        <f t="shared" si="94"/>
        <v>0</v>
      </c>
      <c r="H59" s="47">
        <f t="shared" si="94"/>
        <v>0</v>
      </c>
      <c r="I59" s="47">
        <f t="shared" si="94"/>
        <v>0</v>
      </c>
      <c r="J59" s="47">
        <f t="shared" si="94"/>
        <v>0</v>
      </c>
      <c r="K59" s="47">
        <f t="shared" si="94"/>
        <v>0</v>
      </c>
      <c r="L59" s="47">
        <f t="shared" si="94"/>
        <v>0</v>
      </c>
      <c r="M59" s="47">
        <f t="shared" si="94"/>
        <v>0</v>
      </c>
      <c r="N59" s="47">
        <f t="shared" si="94"/>
        <v>0</v>
      </c>
      <c r="O59" s="47">
        <f t="shared" si="94"/>
        <v>0</v>
      </c>
      <c r="P59" s="47">
        <f t="shared" si="94"/>
        <v>0</v>
      </c>
      <c r="Q59" s="47">
        <f t="shared" si="94"/>
        <v>0</v>
      </c>
      <c r="R59" s="47">
        <f t="shared" si="94"/>
        <v>0</v>
      </c>
      <c r="S59" s="47">
        <f t="shared" si="94"/>
        <v>0</v>
      </c>
      <c r="T59" s="47">
        <f t="shared" si="94"/>
        <v>0</v>
      </c>
      <c r="U59" s="47">
        <f t="shared" si="94"/>
        <v>0</v>
      </c>
      <c r="V59" s="47">
        <f t="shared" si="94"/>
        <v>0</v>
      </c>
      <c r="W59" s="47">
        <f t="shared" si="94"/>
        <v>0</v>
      </c>
      <c r="X59" s="47">
        <f t="shared" si="94"/>
        <v>0</v>
      </c>
      <c r="Y59" s="47">
        <f t="shared" si="94"/>
        <v>0</v>
      </c>
      <c r="Z59" s="47">
        <f t="shared" si="94"/>
        <v>0</v>
      </c>
      <c r="AA59" s="47">
        <f t="shared" si="94"/>
        <v>0</v>
      </c>
      <c r="AB59" s="47">
        <f t="shared" si="94"/>
        <v>0</v>
      </c>
      <c r="AC59" s="47">
        <f t="shared" si="94"/>
        <v>0</v>
      </c>
      <c r="AD59" s="47">
        <f t="shared" si="94"/>
        <v>0</v>
      </c>
      <c r="AE59" s="47">
        <f t="shared" si="94"/>
        <v>0</v>
      </c>
      <c r="AF59" s="47">
        <f t="shared" si="94"/>
        <v>0</v>
      </c>
      <c r="AH59" s="48"/>
      <c r="AI59" s="48"/>
      <c r="AJ59" s="48"/>
      <c r="AK59" s="48"/>
    </row>
    <row r="60" spans="1:38" s="43" customFormat="1" thickBot="1">
      <c r="B60" s="432"/>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row>
    <row r="61" spans="1:38" ht="15" thickBot="1">
      <c r="C61" s="49" t="s">
        <v>501</v>
      </c>
      <c r="D61" s="50"/>
      <c r="E61" s="50"/>
      <c r="F61" s="50"/>
      <c r="G61" s="50"/>
      <c r="H61" s="50"/>
      <c r="I61" s="50"/>
      <c r="J61" s="50"/>
      <c r="K61" s="50"/>
      <c r="L61" s="51"/>
      <c r="M61" s="49" t="s">
        <v>502</v>
      </c>
      <c r="N61" s="50"/>
      <c r="O61" s="50"/>
      <c r="P61" s="50"/>
      <c r="Q61" s="50"/>
      <c r="R61" s="50"/>
      <c r="S61" s="50"/>
      <c r="T61" s="50"/>
      <c r="U61" s="50"/>
      <c r="V61" s="51"/>
      <c r="W61" s="49" t="s">
        <v>503</v>
      </c>
      <c r="X61" s="50"/>
      <c r="Y61" s="50"/>
      <c r="Z61" s="50"/>
      <c r="AA61" s="50"/>
      <c r="AB61" s="50"/>
      <c r="AC61" s="50"/>
      <c r="AD61" s="50"/>
      <c r="AE61" s="50"/>
      <c r="AF61" s="51"/>
    </row>
    <row r="62" spans="1:38" ht="232.5" customHeight="1" thickBot="1">
      <c r="C62" s="434"/>
      <c r="D62" s="435"/>
      <c r="E62" s="435"/>
      <c r="F62" s="435"/>
      <c r="G62" s="435"/>
      <c r="H62" s="435"/>
      <c r="I62" s="435"/>
      <c r="J62" s="435"/>
      <c r="K62" s="435"/>
      <c r="L62" s="436"/>
      <c r="M62" s="434"/>
      <c r="N62" s="435"/>
      <c r="O62" s="435"/>
      <c r="P62" s="435"/>
      <c r="Q62" s="435"/>
      <c r="R62" s="435"/>
      <c r="S62" s="435"/>
      <c r="T62" s="435"/>
      <c r="U62" s="435"/>
      <c r="V62" s="436"/>
      <c r="W62" s="437"/>
      <c r="X62" s="438"/>
      <c r="Y62" s="438"/>
      <c r="Z62" s="438"/>
      <c r="AA62" s="438"/>
      <c r="AB62" s="438"/>
      <c r="AC62" s="438"/>
      <c r="AD62" s="438"/>
      <c r="AE62" s="438"/>
      <c r="AF62" s="439"/>
    </row>
  </sheetData>
  <sheetProtection sheet="1" objects="1" scenarios="1"/>
  <protectedRanges>
    <protectedRange sqref="C62:V62" name="Comments"/>
    <protectedRange sqref="B43 B41" name="Date19"/>
    <protectedRange sqref="B49" name="Date23"/>
    <protectedRange sqref="C7:AF7" name="Staff"/>
    <protectedRange sqref="B51" name="Date24"/>
    <protectedRange sqref="B47" name="Date22"/>
    <protectedRange sqref="B39" name="Date18"/>
  </protectedRanges>
  <mergeCells count="33">
    <mergeCell ref="AC1:AF1"/>
    <mergeCell ref="W4:AA4"/>
    <mergeCell ref="C3:G3"/>
    <mergeCell ref="A1:G1"/>
    <mergeCell ref="H1:N1"/>
    <mergeCell ref="O1:U1"/>
    <mergeCell ref="V1:AB1"/>
    <mergeCell ref="A4:B4"/>
    <mergeCell ref="A3:B3"/>
    <mergeCell ref="A2:B2"/>
    <mergeCell ref="AC4:AF4"/>
    <mergeCell ref="C2:G2"/>
    <mergeCell ref="I2:L2"/>
    <mergeCell ref="M2:Q2"/>
    <mergeCell ref="S2:V2"/>
    <mergeCell ref="W2:AA2"/>
    <mergeCell ref="B60:AK60"/>
    <mergeCell ref="C62:L62"/>
    <mergeCell ref="M62:V62"/>
    <mergeCell ref="W62:AF62"/>
    <mergeCell ref="C5:G5"/>
    <mergeCell ref="I5:L5"/>
    <mergeCell ref="M5:Q5"/>
    <mergeCell ref="S5:V5"/>
    <mergeCell ref="W5:AA5"/>
    <mergeCell ref="AC5:AF5"/>
    <mergeCell ref="AG7:AK7"/>
    <mergeCell ref="A5:B5"/>
    <mergeCell ref="AC2:AF2"/>
    <mergeCell ref="C4:G4"/>
    <mergeCell ref="I4:L4"/>
    <mergeCell ref="M4:Q4"/>
    <mergeCell ref="S4:V4"/>
  </mergeCells>
  <conditionalFormatting sqref="C12:AF12">
    <cfRule type="cellIs" dxfId="37" priority="1" operator="equal">
      <formula>"N/A"</formula>
    </cfRule>
    <cfRule type="cellIs" dxfId="36" priority="2" operator="equal">
      <formula>"Not Met"</formula>
    </cfRule>
  </conditionalFormatting>
  <conditionalFormatting sqref="C14:AF14">
    <cfRule type="cellIs" dxfId="35" priority="53" operator="equal">
      <formula>"N/A"</formula>
    </cfRule>
    <cfRule type="cellIs" dxfId="34" priority="54" operator="equal">
      <formula>"Not Met"</formula>
    </cfRule>
  </conditionalFormatting>
  <conditionalFormatting sqref="C16:AF16">
    <cfRule type="cellIs" dxfId="33" priority="36" operator="equal">
      <formula>"Not Met"</formula>
    </cfRule>
    <cfRule type="cellIs" dxfId="32" priority="35" operator="equal">
      <formula>"N/A"</formula>
    </cfRule>
  </conditionalFormatting>
  <conditionalFormatting sqref="C18:AF18">
    <cfRule type="cellIs" dxfId="31" priority="38" operator="equal">
      <formula>"Not Met"</formula>
    </cfRule>
    <cfRule type="cellIs" dxfId="30" priority="37" operator="equal">
      <formula>"N/A"</formula>
    </cfRule>
  </conditionalFormatting>
  <conditionalFormatting sqref="C20:AF20">
    <cfRule type="cellIs" dxfId="29" priority="25" operator="equal">
      <formula>"N/A"</formula>
    </cfRule>
    <cfRule type="cellIs" dxfId="28" priority="26" operator="equal">
      <formula>"Not Met"</formula>
    </cfRule>
  </conditionalFormatting>
  <conditionalFormatting sqref="C22:AF22">
    <cfRule type="cellIs" dxfId="27" priority="34" operator="equal">
      <formula>"Not Met"</formula>
    </cfRule>
    <cfRule type="cellIs" dxfId="26" priority="33" operator="equal">
      <formula>"N/A"</formula>
    </cfRule>
  </conditionalFormatting>
  <conditionalFormatting sqref="C24:AF24">
    <cfRule type="cellIs" dxfId="25" priority="50" operator="equal">
      <formula>"Not Met"</formula>
    </cfRule>
    <cfRule type="cellIs" dxfId="24" priority="49" operator="equal">
      <formula>"N/A"</formula>
    </cfRule>
  </conditionalFormatting>
  <conditionalFormatting sqref="C26:AF26">
    <cfRule type="cellIs" dxfId="23" priority="27" operator="equal">
      <formula>"N/A"</formula>
    </cfRule>
    <cfRule type="cellIs" dxfId="22" priority="28" operator="equal">
      <formula>"Not Met"</formula>
    </cfRule>
  </conditionalFormatting>
  <conditionalFormatting sqref="C28:AF28">
    <cfRule type="cellIs" dxfId="21" priority="31" operator="equal">
      <formula>"N/A"</formula>
    </cfRule>
    <cfRule type="cellIs" dxfId="20" priority="32" operator="equal">
      <formula>"Not Met"</formula>
    </cfRule>
  </conditionalFormatting>
  <conditionalFormatting sqref="C30:AF30">
    <cfRule type="cellIs" dxfId="19" priority="30" operator="equal">
      <formula>"Not Met"</formula>
    </cfRule>
    <cfRule type="cellIs" dxfId="18" priority="29" operator="equal">
      <formula>"N/A"</formula>
    </cfRule>
  </conditionalFormatting>
  <conditionalFormatting sqref="C32:AF32">
    <cfRule type="cellIs" dxfId="17" priority="47" operator="equal">
      <formula>"N/A"</formula>
    </cfRule>
    <cfRule type="cellIs" dxfId="16" priority="48" operator="equal">
      <formula>"Not Met"</formula>
    </cfRule>
  </conditionalFormatting>
  <conditionalFormatting sqref="C34:AF34">
    <cfRule type="cellIs" dxfId="15" priority="45" operator="equal">
      <formula>"N/A"</formula>
    </cfRule>
    <cfRule type="cellIs" dxfId="14" priority="46" operator="equal">
      <formula>"Not Met"</formula>
    </cfRule>
  </conditionalFormatting>
  <conditionalFormatting sqref="C36:AF36">
    <cfRule type="cellIs" dxfId="13" priority="43" operator="equal">
      <formula>"N/A"</formula>
    </cfRule>
    <cfRule type="cellIs" dxfId="12" priority="44" operator="equal">
      <formula>"Not Met"</formula>
    </cfRule>
  </conditionalFormatting>
  <conditionalFormatting sqref="C38:AF38">
    <cfRule type="cellIs" dxfId="11" priority="39" operator="equal">
      <formula>"N/A"</formula>
    </cfRule>
    <cfRule type="cellIs" dxfId="10" priority="40" operator="equal">
      <formula>"Not Met"</formula>
    </cfRule>
  </conditionalFormatting>
  <conditionalFormatting sqref="C40:AF42">
    <cfRule type="cellIs" dxfId="9" priority="24" operator="equal">
      <formula>"Not Met"</formula>
    </cfRule>
    <cfRule type="cellIs" dxfId="8" priority="23" operator="equal">
      <formula>"N/A"</formula>
    </cfRule>
  </conditionalFormatting>
  <conditionalFormatting sqref="C44:AF44">
    <cfRule type="cellIs" dxfId="7" priority="20" operator="equal">
      <formula>"Not Met"</formula>
    </cfRule>
    <cfRule type="cellIs" dxfId="6" priority="19" operator="equal">
      <formula>"N/A"</formula>
    </cfRule>
  </conditionalFormatting>
  <conditionalFormatting sqref="C46:AF46">
    <cfRule type="cellIs" dxfId="5" priority="17" operator="equal">
      <formula>"N/A"</formula>
    </cfRule>
    <cfRule type="cellIs" dxfId="4" priority="18" operator="equal">
      <formula>"Not Met"</formula>
    </cfRule>
  </conditionalFormatting>
  <conditionalFormatting sqref="C48:AF48">
    <cfRule type="cellIs" dxfId="3" priority="15" operator="equal">
      <formula>"N/A"</formula>
    </cfRule>
    <cfRule type="cellIs" dxfId="2" priority="16" operator="equal">
      <formula>"Not Met"</formula>
    </cfRule>
  </conditionalFormatting>
  <conditionalFormatting sqref="C50:AF50">
    <cfRule type="cellIs" dxfId="1" priority="14" operator="equal">
      <formula>"Not Met"</formula>
    </cfRule>
    <cfRule type="cellIs" dxfId="0" priority="13" operator="equal">
      <formula>"N/A"</formula>
    </cfRule>
  </conditionalFormatting>
  <dataValidations count="2">
    <dataValidation type="list" allowBlank="1" showInputMessage="1" showErrorMessage="1" sqref="C14:AF14 C24:AF24 C32:AF32 C34:AF34 C36:AF36 C38:AF38 C26:AF26 C18:AF18 C16:AF16 C22:AF22 C28:AF28 C30:AF30 C20:AF20 C40:AF42 C44:AF44 C46:AF46 C48:AF48 C50:AF50" xr:uid="{763CC598-1F31-4EE1-A382-9E20E4F2AB7A}">
      <formula1>"Met,Not Met,N/A"</formula1>
    </dataValidation>
    <dataValidation type="list" allowBlank="1" showInputMessage="1" showErrorMessage="1" sqref="C12:AF12" xr:uid="{08B06799-7720-4542-90E6-6D320A7E8CF6}">
      <formula1>Credentials</formula1>
    </dataValidation>
  </dataValidations>
  <pageMargins left="0.7" right="0.7" top="0.75" bottom="0.75" header="0.3" footer="0.3"/>
  <pageSetup orientation="portrait" horizontalDpi="1200" verticalDpi="1200" r:id="rId1"/>
  <ignoredErrors>
    <ignoredError sqref="A9:A12 A46 A48 A50 A43:A44 A14:A40"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A16A-0317-4101-9539-A4AB4F57D37A}">
  <sheetPr>
    <tabColor rgb="FFFF7C80"/>
  </sheetPr>
  <dimension ref="A1:R48"/>
  <sheetViews>
    <sheetView zoomScale="130" zoomScaleNormal="130" workbookViewId="0">
      <selection activeCell="H15" sqref="H15"/>
    </sheetView>
  </sheetViews>
  <sheetFormatPr defaultRowHeight="14.4"/>
  <cols>
    <col min="1" max="1" width="5.6640625" style="77" customWidth="1"/>
    <col min="2" max="2" width="29.44140625" style="77" customWidth="1"/>
    <col min="3" max="3" width="31.6640625" style="77" customWidth="1"/>
    <col min="4" max="5" width="11.88671875" style="77" customWidth="1"/>
    <col min="6" max="6" width="23.33203125" style="77" customWidth="1"/>
    <col min="7" max="7" width="25.6640625" style="77" customWidth="1"/>
    <col min="8" max="8" width="23.5546875" style="77" customWidth="1"/>
    <col min="9" max="9" width="25.88671875" style="77" customWidth="1"/>
    <col min="10" max="10" width="27.33203125" style="77" customWidth="1"/>
    <col min="11" max="11" width="20.6640625" style="77" customWidth="1"/>
    <col min="12" max="12" width="27.33203125" style="77" customWidth="1"/>
    <col min="13" max="13" width="29.6640625" style="77" customWidth="1"/>
    <col min="14" max="14" width="10.5546875" style="77" customWidth="1"/>
    <col min="15" max="15" width="32.5546875" style="77" customWidth="1"/>
    <col min="16" max="16" width="32" style="77" customWidth="1"/>
    <col min="17" max="17" width="28.33203125" style="77" customWidth="1"/>
    <col min="18" max="18" width="22.6640625" customWidth="1"/>
  </cols>
  <sheetData>
    <row r="1" spans="1:18" s="63" customFormat="1" ht="23.25" customHeight="1">
      <c r="A1" s="449" t="s">
        <v>504</v>
      </c>
      <c r="B1" s="449"/>
      <c r="C1" s="449"/>
      <c r="D1" s="449"/>
      <c r="E1" s="449"/>
      <c r="F1" s="449"/>
      <c r="G1" s="449"/>
      <c r="H1" s="449"/>
      <c r="I1" s="449"/>
      <c r="J1" s="449"/>
      <c r="K1" s="449"/>
      <c r="L1" s="449"/>
      <c r="M1" s="449"/>
      <c r="N1" s="449"/>
      <c r="O1" s="449"/>
      <c r="P1" s="449"/>
      <c r="Q1" s="449"/>
      <c r="R1" s="282"/>
    </row>
    <row r="2" spans="1:18" s="63" customFormat="1" ht="24.75" customHeight="1">
      <c r="A2" s="448" t="s">
        <v>505</v>
      </c>
      <c r="B2" s="448"/>
      <c r="C2" s="448"/>
      <c r="D2" s="448"/>
      <c r="E2" s="448"/>
      <c r="F2" s="448"/>
      <c r="G2" s="448"/>
      <c r="H2" s="448"/>
      <c r="I2" s="448"/>
      <c r="J2" s="448"/>
      <c r="K2" s="448"/>
      <c r="L2" s="448"/>
      <c r="M2" s="448"/>
      <c r="N2" s="448"/>
      <c r="O2" s="448"/>
      <c r="P2" s="448"/>
      <c r="Q2" s="448"/>
      <c r="R2" s="282"/>
    </row>
    <row r="3" spans="1:18" s="66" customFormat="1" ht="13.8">
      <c r="A3" s="272"/>
      <c r="B3" s="273"/>
      <c r="C3" s="272"/>
      <c r="D3" s="272"/>
      <c r="E3" s="272"/>
      <c r="F3" s="272"/>
      <c r="G3" s="272"/>
      <c r="H3" s="272"/>
      <c r="I3" s="272"/>
      <c r="J3" s="280"/>
      <c r="K3" s="280"/>
      <c r="L3" s="280"/>
      <c r="M3" s="280"/>
      <c r="N3" s="280"/>
      <c r="O3" s="280"/>
      <c r="P3" s="280"/>
      <c r="Q3" s="280"/>
      <c r="R3" s="280"/>
    </row>
    <row r="4" spans="1:18" s="67" customFormat="1">
      <c r="A4" s="268"/>
      <c r="B4" s="379" t="s">
        <v>27</v>
      </c>
      <c r="C4" s="380"/>
      <c r="D4" s="453">
        <f>'Workbook Set-up'!B6</f>
        <v>0</v>
      </c>
      <c r="E4" s="453"/>
      <c r="F4" s="453"/>
      <c r="G4" s="453"/>
      <c r="H4" s="268"/>
      <c r="I4" s="281"/>
      <c r="J4" s="277"/>
      <c r="K4" s="277"/>
      <c r="L4" s="277"/>
      <c r="M4" s="277"/>
      <c r="N4" s="277"/>
      <c r="O4" s="277"/>
      <c r="P4" s="183"/>
      <c r="Q4" s="183"/>
      <c r="R4" s="183"/>
    </row>
    <row r="5" spans="1:18" s="67" customFormat="1" ht="15" thickBot="1">
      <c r="A5" s="268"/>
      <c r="B5" s="357"/>
      <c r="C5" s="358" t="s">
        <v>28</v>
      </c>
      <c r="D5" s="450">
        <f>'Workbook Set-up'!B7</f>
        <v>0</v>
      </c>
      <c r="E5" s="451"/>
      <c r="F5" s="451"/>
      <c r="G5" s="452"/>
      <c r="H5" s="268"/>
      <c r="I5" s="318" t="s">
        <v>506</v>
      </c>
      <c r="J5" s="279"/>
      <c r="K5" s="279"/>
      <c r="L5" s="279"/>
      <c r="M5" s="279"/>
      <c r="N5" s="279"/>
      <c r="O5" s="279"/>
      <c r="P5" s="183"/>
      <c r="Q5" s="183"/>
      <c r="R5" s="183"/>
    </row>
    <row r="6" spans="1:18" s="67" customFormat="1" ht="15" thickTop="1">
      <c r="A6" s="268"/>
      <c r="B6" s="357"/>
      <c r="C6" s="358" t="s">
        <v>29</v>
      </c>
      <c r="D6" s="450">
        <f>'Workbook Set-up'!B8</f>
        <v>0</v>
      </c>
      <c r="E6" s="451"/>
      <c r="F6" s="451"/>
      <c r="G6" s="452"/>
      <c r="H6" s="268"/>
      <c r="I6" s="319" t="s">
        <v>507</v>
      </c>
      <c r="J6" s="279"/>
      <c r="K6" s="279"/>
      <c r="L6" s="279"/>
      <c r="M6" s="279"/>
      <c r="N6" s="279"/>
      <c r="O6" s="279"/>
      <c r="P6" s="183"/>
      <c r="Q6" s="183"/>
      <c r="R6" s="183"/>
    </row>
    <row r="7" spans="1:18" s="67" customFormat="1">
      <c r="A7" s="268"/>
      <c r="B7" s="357"/>
      <c r="C7" s="358" t="s">
        <v>47</v>
      </c>
      <c r="D7" s="450" t="str">
        <f>IF('Workbook Set-up'!B9="","",'Workbook Set-up'!B9&amp;" / "&amp;'Workbook Set-up'!B10)</f>
        <v/>
      </c>
      <c r="E7" s="451"/>
      <c r="F7" s="451"/>
      <c r="G7" s="452"/>
      <c r="H7" s="268"/>
      <c r="I7" s="320" t="s">
        <v>508</v>
      </c>
      <c r="J7" s="183"/>
      <c r="K7" s="183"/>
      <c r="L7" s="183"/>
      <c r="M7" s="183"/>
      <c r="N7" s="183"/>
      <c r="O7" s="183"/>
      <c r="P7" s="183"/>
      <c r="Q7" s="183"/>
      <c r="R7" s="183"/>
    </row>
    <row r="8" spans="1:18" s="67" customFormat="1">
      <c r="A8" s="268"/>
      <c r="B8" s="379" t="s">
        <v>32</v>
      </c>
      <c r="C8" s="380"/>
      <c r="D8" s="453">
        <f>'Workbook Set-up'!B10</f>
        <v>0</v>
      </c>
      <c r="E8" s="453"/>
      <c r="F8" s="453"/>
      <c r="G8" s="453"/>
      <c r="H8" s="268"/>
      <c r="I8" s="281"/>
      <c r="J8" s="183"/>
      <c r="K8" s="183"/>
      <c r="L8" s="183"/>
      <c r="M8" s="183"/>
      <c r="N8" s="183"/>
      <c r="O8" s="183"/>
      <c r="P8" s="183"/>
      <c r="Q8" s="183"/>
      <c r="R8" s="183"/>
    </row>
    <row r="9" spans="1:18" s="67" customFormat="1">
      <c r="A9" s="268"/>
      <c r="B9" s="379" t="s">
        <v>48</v>
      </c>
      <c r="C9" s="380"/>
      <c r="D9" s="454" t="str">
        <f>IF(AND('Workbook Set-up'!$B$11="",'Workbook Set-up'!$B$12=""),"",IF('Workbook Set-up'!$B$11='Workbook Set-up'!$B$12,TEXT('Workbook Set-up'!$B$11,"m/d/yyyy"),IF('Workbook Set-up'!$B$11&lt;&gt;'Workbook Set-up'!$B$12,TEXT('Workbook Set-up'!$B$11,"m/d/yyyy")&amp;" to "&amp;TEXT('Workbook Set-up'!$B$12,"m/d/yyyy"),"")))</f>
        <v/>
      </c>
      <c r="E9" s="454"/>
      <c r="F9" s="454"/>
      <c r="G9" s="454"/>
      <c r="H9" s="183"/>
      <c r="I9" s="281"/>
      <c r="J9" s="183"/>
      <c r="K9" s="183"/>
      <c r="L9" s="183"/>
      <c r="M9" s="183"/>
      <c r="N9" s="183"/>
      <c r="O9" s="183"/>
      <c r="P9" s="183"/>
      <c r="Q9" s="183"/>
      <c r="R9" s="183"/>
    </row>
    <row r="10" spans="1:18" s="67" customFormat="1">
      <c r="A10" s="268"/>
      <c r="B10" s="268"/>
      <c r="C10" s="271"/>
      <c r="D10" s="271"/>
      <c r="E10" s="271"/>
      <c r="F10" s="268"/>
      <c r="G10" s="268"/>
      <c r="H10" s="183"/>
      <c r="I10" s="281"/>
      <c r="J10" s="183"/>
      <c r="K10" s="183"/>
      <c r="L10" s="183"/>
      <c r="M10" s="183"/>
      <c r="N10" s="183"/>
      <c r="O10" s="183"/>
      <c r="P10" s="183"/>
      <c r="Q10" s="183"/>
      <c r="R10" s="183"/>
    </row>
    <row r="11" spans="1:18" s="67" customFormat="1">
      <c r="A11" s="268"/>
      <c r="B11" s="268"/>
      <c r="C11" s="275"/>
      <c r="D11" s="268"/>
      <c r="E11" s="268"/>
      <c r="F11" s="268"/>
      <c r="G11" s="268"/>
      <c r="H11" s="183"/>
      <c r="I11" s="281"/>
      <c r="J11" s="183"/>
      <c r="K11" s="183"/>
      <c r="L11" s="183"/>
      <c r="M11" s="183"/>
      <c r="N11" s="183"/>
      <c r="O11" s="183"/>
      <c r="P11" s="183"/>
      <c r="Q11" s="183"/>
      <c r="R11" s="183"/>
    </row>
    <row r="12" spans="1:18">
      <c r="A12" s="276"/>
      <c r="B12" s="276"/>
      <c r="C12" s="276"/>
      <c r="D12" s="276"/>
      <c r="E12" s="276"/>
      <c r="F12" s="276"/>
      <c r="G12" s="276"/>
      <c r="H12" s="276"/>
      <c r="I12" s="276"/>
      <c r="J12" s="276"/>
      <c r="K12" s="276"/>
      <c r="L12" s="276"/>
      <c r="M12" s="276"/>
      <c r="N12" s="276"/>
      <c r="O12" s="276"/>
      <c r="P12" s="276"/>
      <c r="Q12" s="276"/>
      <c r="R12" s="55"/>
    </row>
    <row r="13" spans="1:18" s="60" customFormat="1" ht="15" thickBot="1">
      <c r="A13" s="68" t="s">
        <v>509</v>
      </c>
      <c r="B13" s="269" t="s">
        <v>510</v>
      </c>
      <c r="C13" s="269" t="s">
        <v>511</v>
      </c>
      <c r="D13" s="269" t="s">
        <v>512</v>
      </c>
      <c r="E13" s="269" t="s">
        <v>513</v>
      </c>
      <c r="F13" s="269" t="s">
        <v>514</v>
      </c>
      <c r="G13" s="269" t="s">
        <v>515</v>
      </c>
      <c r="H13" s="269" t="s">
        <v>516</v>
      </c>
      <c r="I13" s="269" t="s">
        <v>517</v>
      </c>
      <c r="J13" s="269" t="s">
        <v>518</v>
      </c>
      <c r="K13" s="269" t="s">
        <v>519</v>
      </c>
      <c r="L13" s="269" t="s">
        <v>520</v>
      </c>
      <c r="M13" s="269" t="s">
        <v>521</v>
      </c>
      <c r="N13" s="269" t="s">
        <v>522</v>
      </c>
      <c r="O13" s="269" t="s">
        <v>523</v>
      </c>
      <c r="P13" s="269" t="s">
        <v>524</v>
      </c>
      <c r="Q13" s="269" t="s">
        <v>525</v>
      </c>
      <c r="R13" s="59"/>
    </row>
    <row r="14" spans="1:18" ht="15" thickTop="1">
      <c r="A14" s="69">
        <v>1</v>
      </c>
      <c r="B14" s="70"/>
      <c r="C14" s="71"/>
      <c r="D14" s="71"/>
      <c r="E14" s="70"/>
      <c r="F14" s="70"/>
      <c r="G14" s="70"/>
      <c r="H14" s="70"/>
      <c r="I14" s="70"/>
      <c r="J14" s="70"/>
      <c r="K14" s="70"/>
      <c r="L14" s="70"/>
      <c r="M14" s="71"/>
      <c r="N14" s="70"/>
      <c r="O14" s="70"/>
      <c r="P14" s="72"/>
      <c r="Q14" s="57"/>
      <c r="R14" s="55"/>
    </row>
    <row r="15" spans="1:18">
      <c r="A15" s="73">
        <v>2</v>
      </c>
      <c r="B15" s="74"/>
      <c r="C15" s="75"/>
      <c r="D15" s="74"/>
      <c r="E15" s="70"/>
      <c r="F15" s="74"/>
      <c r="G15" s="74"/>
      <c r="H15" s="74"/>
      <c r="I15" s="74"/>
      <c r="J15" s="74"/>
      <c r="K15" s="74"/>
      <c r="L15" s="74"/>
      <c r="M15" s="75"/>
      <c r="N15" s="74"/>
      <c r="O15" s="74"/>
      <c r="P15" s="76"/>
      <c r="Q15" s="57"/>
      <c r="R15" s="55"/>
    </row>
    <row r="16" spans="1:18">
      <c r="A16" s="73">
        <v>3</v>
      </c>
      <c r="B16" s="74"/>
      <c r="C16" s="75"/>
      <c r="D16" s="74"/>
      <c r="E16" s="70"/>
      <c r="F16" s="74"/>
      <c r="G16" s="74"/>
      <c r="H16" s="75"/>
      <c r="I16" s="75"/>
      <c r="J16" s="75"/>
      <c r="K16" s="75"/>
      <c r="L16" s="75"/>
      <c r="M16" s="74"/>
      <c r="N16" s="74"/>
      <c r="O16" s="74"/>
      <c r="P16" s="76"/>
      <c r="Q16" s="57"/>
      <c r="R16" s="55"/>
    </row>
    <row r="17" spans="1:18">
      <c r="A17" s="73">
        <v>4</v>
      </c>
      <c r="B17" s="74"/>
      <c r="C17" s="75"/>
      <c r="D17" s="74"/>
      <c r="E17" s="70"/>
      <c r="F17" s="74"/>
      <c r="G17" s="74"/>
      <c r="H17" s="75"/>
      <c r="I17" s="75"/>
      <c r="J17" s="75"/>
      <c r="K17" s="75"/>
      <c r="L17" s="75"/>
      <c r="M17" s="74"/>
      <c r="N17" s="74"/>
      <c r="O17" s="74"/>
      <c r="P17" s="76"/>
      <c r="Q17" s="57"/>
      <c r="R17" s="55"/>
    </row>
    <row r="18" spans="1:18">
      <c r="A18" s="73">
        <v>5</v>
      </c>
      <c r="B18" s="74"/>
      <c r="C18" s="75"/>
      <c r="D18" s="74"/>
      <c r="E18" s="70"/>
      <c r="F18" s="74"/>
      <c r="G18" s="74"/>
      <c r="H18" s="75"/>
      <c r="I18" s="75"/>
      <c r="J18" s="75"/>
      <c r="K18" s="75"/>
      <c r="L18" s="75"/>
      <c r="M18" s="74"/>
      <c r="N18" s="74"/>
      <c r="O18" s="74"/>
      <c r="P18" s="76"/>
      <c r="Q18" s="57"/>
      <c r="R18" s="55"/>
    </row>
    <row r="19" spans="1:18">
      <c r="A19" s="73">
        <v>6</v>
      </c>
      <c r="B19" s="74"/>
      <c r="C19" s="75"/>
      <c r="D19" s="74"/>
      <c r="E19" s="70"/>
      <c r="F19" s="74"/>
      <c r="G19" s="74"/>
      <c r="H19" s="75"/>
      <c r="I19" s="75"/>
      <c r="J19" s="75"/>
      <c r="K19" s="75"/>
      <c r="L19" s="75"/>
      <c r="M19" s="74"/>
      <c r="N19" s="74"/>
      <c r="O19" s="74"/>
      <c r="P19" s="76"/>
      <c r="Q19" s="57"/>
      <c r="R19" s="55"/>
    </row>
    <row r="20" spans="1:18">
      <c r="A20" s="73">
        <v>7</v>
      </c>
      <c r="B20" s="74"/>
      <c r="C20" s="75"/>
      <c r="D20" s="74"/>
      <c r="E20" s="70"/>
      <c r="F20" s="74"/>
      <c r="G20" s="74"/>
      <c r="H20" s="75"/>
      <c r="I20" s="75"/>
      <c r="J20" s="75"/>
      <c r="K20" s="75"/>
      <c r="L20" s="75"/>
      <c r="M20" s="74"/>
      <c r="N20" s="74"/>
      <c r="O20" s="74"/>
      <c r="P20" s="76"/>
      <c r="Q20" s="57"/>
      <c r="R20" s="55"/>
    </row>
    <row r="21" spans="1:18">
      <c r="A21" s="73">
        <v>8</v>
      </c>
      <c r="B21" s="74"/>
      <c r="C21" s="75"/>
      <c r="D21" s="74"/>
      <c r="E21" s="70"/>
      <c r="F21" s="74"/>
      <c r="G21" s="74"/>
      <c r="H21" s="75"/>
      <c r="I21" s="75"/>
      <c r="J21" s="75"/>
      <c r="K21" s="75"/>
      <c r="L21" s="75"/>
      <c r="M21" s="74"/>
      <c r="N21" s="74"/>
      <c r="O21" s="74"/>
      <c r="P21" s="76"/>
      <c r="Q21" s="57"/>
      <c r="R21" s="55"/>
    </row>
    <row r="22" spans="1:18">
      <c r="A22" s="73">
        <v>9</v>
      </c>
      <c r="B22" s="74"/>
      <c r="C22" s="75"/>
      <c r="D22" s="74"/>
      <c r="E22" s="74"/>
      <c r="F22" s="74"/>
      <c r="G22" s="74"/>
      <c r="H22" s="75"/>
      <c r="I22" s="75"/>
      <c r="J22" s="75"/>
      <c r="K22" s="75"/>
      <c r="L22" s="75"/>
      <c r="M22" s="74"/>
      <c r="N22" s="74"/>
      <c r="O22" s="74"/>
      <c r="P22" s="76"/>
      <c r="Q22" s="57"/>
      <c r="R22" s="55"/>
    </row>
    <row r="23" spans="1:18">
      <c r="A23" s="73">
        <v>10</v>
      </c>
      <c r="B23" s="74"/>
      <c r="C23" s="75"/>
      <c r="D23" s="74"/>
      <c r="E23" s="74"/>
      <c r="F23" s="74"/>
      <c r="G23" s="74"/>
      <c r="H23" s="75"/>
      <c r="I23" s="75"/>
      <c r="J23" s="75"/>
      <c r="K23" s="75"/>
      <c r="L23" s="75"/>
      <c r="M23" s="74"/>
      <c r="N23" s="74"/>
      <c r="O23" s="74"/>
      <c r="P23" s="76"/>
      <c r="Q23" s="57"/>
      <c r="R23" s="55"/>
    </row>
    <row r="24" spans="1:18">
      <c r="A24" s="73">
        <v>11</v>
      </c>
      <c r="B24" s="74"/>
      <c r="C24" s="75"/>
      <c r="D24" s="74"/>
      <c r="E24" s="74"/>
      <c r="F24" s="74"/>
      <c r="G24" s="74"/>
      <c r="H24" s="75"/>
      <c r="I24" s="75"/>
      <c r="J24" s="75"/>
      <c r="K24" s="75"/>
      <c r="L24" s="75"/>
      <c r="M24" s="74"/>
      <c r="N24" s="74"/>
      <c r="O24" s="74"/>
      <c r="P24" s="76"/>
      <c r="Q24" s="57"/>
      <c r="R24" s="55"/>
    </row>
    <row r="25" spans="1:18">
      <c r="A25" s="73">
        <v>12</v>
      </c>
      <c r="B25" s="74"/>
      <c r="C25" s="75"/>
      <c r="D25" s="74"/>
      <c r="E25" s="74"/>
      <c r="F25" s="74"/>
      <c r="G25" s="74"/>
      <c r="H25" s="75"/>
      <c r="I25" s="75"/>
      <c r="J25" s="75"/>
      <c r="K25" s="75"/>
      <c r="L25" s="75"/>
      <c r="M25" s="74"/>
      <c r="N25" s="74"/>
      <c r="O25" s="74"/>
      <c r="P25" s="76"/>
      <c r="Q25" s="57"/>
      <c r="R25" s="55"/>
    </row>
    <row r="26" spans="1:18">
      <c r="A26" s="73">
        <v>13</v>
      </c>
      <c r="B26" s="74"/>
      <c r="C26" s="75"/>
      <c r="D26" s="74"/>
      <c r="E26" s="74"/>
      <c r="F26" s="74"/>
      <c r="G26" s="74"/>
      <c r="H26" s="75"/>
      <c r="I26" s="75"/>
      <c r="J26" s="75"/>
      <c r="K26" s="75"/>
      <c r="L26" s="75"/>
      <c r="M26" s="74"/>
      <c r="N26" s="74"/>
      <c r="O26" s="74"/>
      <c r="P26" s="76"/>
      <c r="Q26" s="57"/>
      <c r="R26" s="55"/>
    </row>
    <row r="27" spans="1:18">
      <c r="A27" s="73">
        <v>14</v>
      </c>
      <c r="B27" s="74"/>
      <c r="C27" s="75"/>
      <c r="D27" s="74"/>
      <c r="E27" s="74"/>
      <c r="F27" s="74"/>
      <c r="G27" s="74"/>
      <c r="H27" s="75"/>
      <c r="I27" s="75"/>
      <c r="J27" s="75"/>
      <c r="K27" s="75"/>
      <c r="L27" s="75"/>
      <c r="M27" s="74"/>
      <c r="N27" s="74"/>
      <c r="O27" s="74"/>
      <c r="P27" s="76"/>
      <c r="Q27" s="57"/>
      <c r="R27" s="55"/>
    </row>
    <row r="28" spans="1:18">
      <c r="A28" s="73">
        <v>15</v>
      </c>
      <c r="B28" s="74"/>
      <c r="C28" s="75"/>
      <c r="D28" s="74"/>
      <c r="E28" s="74"/>
      <c r="F28" s="74"/>
      <c r="G28" s="74"/>
      <c r="H28" s="75"/>
      <c r="I28" s="75"/>
      <c r="J28" s="75"/>
      <c r="K28" s="75"/>
      <c r="L28" s="75"/>
      <c r="M28" s="74"/>
      <c r="N28" s="74"/>
      <c r="O28" s="74"/>
      <c r="P28" s="76"/>
      <c r="Q28" s="57"/>
      <c r="R28" s="55"/>
    </row>
    <row r="29" spans="1:18">
      <c r="A29" s="73">
        <v>16</v>
      </c>
      <c r="B29" s="74"/>
      <c r="C29" s="75"/>
      <c r="D29" s="74"/>
      <c r="E29" s="74"/>
      <c r="F29" s="74"/>
      <c r="G29" s="74"/>
      <c r="H29" s="75"/>
      <c r="I29" s="75"/>
      <c r="J29" s="75"/>
      <c r="K29" s="75"/>
      <c r="L29" s="75"/>
      <c r="M29" s="74"/>
      <c r="N29" s="74"/>
      <c r="O29" s="74"/>
      <c r="P29" s="76"/>
      <c r="Q29" s="57"/>
      <c r="R29" s="55"/>
    </row>
    <row r="30" spans="1:18">
      <c r="A30" s="73">
        <v>17</v>
      </c>
      <c r="B30" s="74"/>
      <c r="C30" s="75"/>
      <c r="D30" s="74"/>
      <c r="E30" s="74"/>
      <c r="F30" s="74"/>
      <c r="G30" s="74"/>
      <c r="H30" s="75"/>
      <c r="I30" s="75"/>
      <c r="J30" s="75"/>
      <c r="K30" s="75"/>
      <c r="L30" s="75"/>
      <c r="M30" s="74"/>
      <c r="N30" s="74"/>
      <c r="O30" s="74"/>
      <c r="P30" s="76"/>
      <c r="Q30" s="57"/>
      <c r="R30" s="55"/>
    </row>
    <row r="31" spans="1:18">
      <c r="A31" s="73">
        <v>18</v>
      </c>
      <c r="B31" s="74"/>
      <c r="C31" s="75"/>
      <c r="D31" s="74"/>
      <c r="E31" s="74"/>
      <c r="F31" s="74"/>
      <c r="G31" s="74"/>
      <c r="H31" s="75"/>
      <c r="I31" s="75"/>
      <c r="J31" s="75"/>
      <c r="K31" s="75"/>
      <c r="L31" s="75"/>
      <c r="M31" s="74"/>
      <c r="N31" s="74"/>
      <c r="O31" s="74"/>
      <c r="P31" s="76"/>
      <c r="Q31" s="57"/>
      <c r="R31" s="55"/>
    </row>
    <row r="32" spans="1:18">
      <c r="A32" s="73">
        <v>19</v>
      </c>
      <c r="B32" s="74"/>
      <c r="C32" s="75"/>
      <c r="D32" s="74"/>
      <c r="E32" s="74"/>
      <c r="F32" s="74"/>
      <c r="G32" s="74"/>
      <c r="H32" s="75"/>
      <c r="I32" s="75"/>
      <c r="J32" s="75"/>
      <c r="K32" s="75"/>
      <c r="L32" s="75"/>
      <c r="M32" s="74"/>
      <c r="N32" s="74"/>
      <c r="O32" s="74"/>
      <c r="P32" s="76"/>
      <c r="Q32" s="57"/>
      <c r="R32" s="55"/>
    </row>
    <row r="33" spans="1:18">
      <c r="A33" s="73">
        <v>20</v>
      </c>
      <c r="B33" s="74"/>
      <c r="C33" s="75"/>
      <c r="D33" s="74"/>
      <c r="E33" s="74"/>
      <c r="F33" s="74"/>
      <c r="G33" s="74"/>
      <c r="H33" s="75"/>
      <c r="I33" s="75"/>
      <c r="J33" s="75"/>
      <c r="K33" s="75"/>
      <c r="L33" s="75"/>
      <c r="M33" s="74"/>
      <c r="N33" s="74"/>
      <c r="O33" s="74"/>
      <c r="P33" s="76"/>
      <c r="Q33" s="57"/>
      <c r="R33" s="55"/>
    </row>
    <row r="34" spans="1:18">
      <c r="A34" s="73">
        <v>21</v>
      </c>
      <c r="B34" s="74"/>
      <c r="C34" s="75"/>
      <c r="D34" s="74"/>
      <c r="E34" s="74"/>
      <c r="F34" s="74"/>
      <c r="G34" s="74"/>
      <c r="H34" s="75"/>
      <c r="I34" s="75"/>
      <c r="J34" s="75"/>
      <c r="K34" s="75"/>
      <c r="L34" s="75"/>
      <c r="M34" s="74"/>
      <c r="N34" s="74"/>
      <c r="O34" s="74"/>
      <c r="P34" s="76"/>
      <c r="Q34" s="57"/>
      <c r="R34" s="55"/>
    </row>
    <row r="35" spans="1:18">
      <c r="A35" s="73">
        <v>22</v>
      </c>
      <c r="B35" s="74"/>
      <c r="C35" s="75"/>
      <c r="D35" s="74"/>
      <c r="E35" s="74"/>
      <c r="F35" s="74"/>
      <c r="G35" s="74"/>
      <c r="H35" s="75"/>
      <c r="I35" s="75"/>
      <c r="J35" s="75"/>
      <c r="K35" s="75"/>
      <c r="L35" s="75"/>
      <c r="M35" s="74"/>
      <c r="N35" s="74"/>
      <c r="O35" s="74"/>
      <c r="P35" s="76"/>
      <c r="Q35" s="57"/>
      <c r="R35" s="55"/>
    </row>
    <row r="36" spans="1:18">
      <c r="A36" s="73">
        <v>23</v>
      </c>
      <c r="B36" s="74"/>
      <c r="C36" s="75"/>
      <c r="D36" s="74"/>
      <c r="E36" s="74"/>
      <c r="F36" s="74"/>
      <c r="G36" s="74"/>
      <c r="H36" s="75"/>
      <c r="I36" s="75"/>
      <c r="J36" s="75"/>
      <c r="K36" s="75"/>
      <c r="L36" s="75"/>
      <c r="M36" s="74"/>
      <c r="N36" s="74"/>
      <c r="O36" s="74"/>
      <c r="P36" s="76"/>
      <c r="Q36" s="57"/>
      <c r="R36" s="55"/>
    </row>
    <row r="37" spans="1:18">
      <c r="A37" s="73">
        <v>24</v>
      </c>
      <c r="B37" s="74"/>
      <c r="C37" s="75"/>
      <c r="D37" s="74"/>
      <c r="E37" s="74"/>
      <c r="F37" s="74"/>
      <c r="G37" s="74"/>
      <c r="H37" s="75"/>
      <c r="I37" s="75"/>
      <c r="J37" s="75"/>
      <c r="K37" s="75"/>
      <c r="L37" s="75"/>
      <c r="M37" s="74"/>
      <c r="N37" s="74"/>
      <c r="O37" s="74"/>
      <c r="P37" s="76"/>
      <c r="Q37" s="57"/>
      <c r="R37" s="55"/>
    </row>
    <row r="38" spans="1:18">
      <c r="A38" s="73">
        <v>25</v>
      </c>
      <c r="B38" s="74"/>
      <c r="C38" s="75"/>
      <c r="D38" s="74"/>
      <c r="E38" s="74"/>
      <c r="F38" s="74"/>
      <c r="G38" s="74"/>
      <c r="H38" s="75"/>
      <c r="I38" s="75"/>
      <c r="J38" s="75"/>
      <c r="K38" s="75"/>
      <c r="L38" s="75"/>
      <c r="M38" s="74"/>
      <c r="N38" s="74"/>
      <c r="O38" s="74"/>
      <c r="P38" s="76"/>
      <c r="Q38" s="57"/>
      <c r="R38" s="55"/>
    </row>
    <row r="39" spans="1:18">
      <c r="A39" s="73">
        <v>26</v>
      </c>
      <c r="B39" s="74"/>
      <c r="C39" s="75"/>
      <c r="D39" s="74"/>
      <c r="E39" s="74"/>
      <c r="F39" s="74"/>
      <c r="G39" s="74"/>
      <c r="H39" s="75"/>
      <c r="I39" s="75"/>
      <c r="J39" s="75"/>
      <c r="K39" s="75"/>
      <c r="L39" s="75"/>
      <c r="M39" s="74"/>
      <c r="N39" s="74"/>
      <c r="O39" s="74"/>
      <c r="P39" s="76"/>
      <c r="Q39" s="57"/>
      <c r="R39" s="55"/>
    </row>
    <row r="40" spans="1:18">
      <c r="A40" s="73">
        <v>27</v>
      </c>
      <c r="B40" s="74"/>
      <c r="C40" s="75"/>
      <c r="D40" s="74"/>
      <c r="E40" s="74"/>
      <c r="F40" s="74"/>
      <c r="G40" s="74"/>
      <c r="H40" s="75"/>
      <c r="I40" s="75"/>
      <c r="J40" s="75"/>
      <c r="K40" s="75"/>
      <c r="L40" s="75"/>
      <c r="M40" s="74"/>
      <c r="N40" s="74"/>
      <c r="O40" s="74"/>
      <c r="P40" s="76"/>
      <c r="Q40" s="57"/>
      <c r="R40" s="55"/>
    </row>
    <row r="41" spans="1:18">
      <c r="A41" s="73">
        <v>28</v>
      </c>
      <c r="B41" s="74"/>
      <c r="C41" s="75"/>
      <c r="D41" s="74"/>
      <c r="E41" s="74"/>
      <c r="F41" s="74"/>
      <c r="G41" s="74"/>
      <c r="H41" s="75"/>
      <c r="I41" s="75"/>
      <c r="J41" s="75"/>
      <c r="K41" s="75"/>
      <c r="L41" s="75"/>
      <c r="M41" s="74"/>
      <c r="N41" s="74"/>
      <c r="O41" s="74"/>
      <c r="P41" s="76"/>
      <c r="Q41" s="57"/>
      <c r="R41" s="55"/>
    </row>
    <row r="42" spans="1:18">
      <c r="A42" s="73">
        <v>29</v>
      </c>
      <c r="B42" s="74"/>
      <c r="C42" s="75"/>
      <c r="D42" s="74"/>
      <c r="E42" s="74"/>
      <c r="F42" s="74"/>
      <c r="G42" s="74"/>
      <c r="H42" s="75"/>
      <c r="I42" s="75"/>
      <c r="J42" s="75"/>
      <c r="K42" s="75"/>
      <c r="L42" s="75"/>
      <c r="M42" s="74"/>
      <c r="N42" s="74"/>
      <c r="O42" s="74"/>
      <c r="P42" s="76"/>
      <c r="Q42" s="57"/>
      <c r="R42" s="55"/>
    </row>
    <row r="43" spans="1:18">
      <c r="A43" s="73">
        <v>30</v>
      </c>
      <c r="B43" s="74"/>
      <c r="C43" s="75"/>
      <c r="D43" s="74"/>
      <c r="E43" s="74"/>
      <c r="F43" s="74"/>
      <c r="G43" s="74"/>
      <c r="H43" s="75"/>
      <c r="I43" s="75"/>
      <c r="J43" s="75"/>
      <c r="K43" s="75"/>
      <c r="L43" s="75"/>
      <c r="M43" s="74"/>
      <c r="N43" s="74"/>
      <c r="O43" s="74"/>
      <c r="P43" s="76"/>
      <c r="Q43" s="57"/>
      <c r="R43" s="55"/>
    </row>
    <row r="44" spans="1:18">
      <c r="A44" s="276"/>
      <c r="B44" s="276"/>
      <c r="C44" s="276"/>
      <c r="D44" s="276"/>
      <c r="E44" s="276"/>
      <c r="F44" s="276"/>
      <c r="G44" s="276"/>
      <c r="H44" s="276"/>
      <c r="I44" s="276"/>
      <c r="J44" s="276"/>
      <c r="K44" s="276"/>
      <c r="L44" s="276"/>
      <c r="M44" s="276"/>
      <c r="N44" s="276"/>
      <c r="O44" s="276"/>
      <c r="P44" s="276"/>
      <c r="Q44" s="276"/>
      <c r="R44" s="55"/>
    </row>
    <row r="45" spans="1:18">
      <c r="A45" s="276"/>
      <c r="B45" s="276"/>
      <c r="C45" s="276"/>
      <c r="D45" s="276"/>
      <c r="E45" s="276"/>
      <c r="F45" s="276"/>
      <c r="G45" s="276"/>
      <c r="H45" s="276"/>
      <c r="I45" s="276"/>
      <c r="J45" s="276"/>
      <c r="K45" s="276"/>
      <c r="L45" s="276"/>
      <c r="M45" s="276"/>
      <c r="N45" s="276"/>
      <c r="O45" s="276"/>
      <c r="P45" s="276"/>
      <c r="Q45" s="276"/>
      <c r="R45" s="55"/>
    </row>
    <row r="46" spans="1:18">
      <c r="A46" s="276"/>
      <c r="B46" s="276"/>
      <c r="C46" s="276"/>
      <c r="D46" s="276"/>
      <c r="E46" s="276"/>
      <c r="F46" s="276"/>
      <c r="G46" s="276"/>
      <c r="H46" s="276"/>
      <c r="I46" s="276"/>
      <c r="J46" s="276"/>
      <c r="K46" s="276"/>
      <c r="L46" s="276"/>
      <c r="M46" s="276"/>
      <c r="N46" s="276"/>
      <c r="O46" s="276"/>
      <c r="P46" s="276"/>
      <c r="Q46" s="276"/>
      <c r="R46" s="55"/>
    </row>
    <row r="47" spans="1:18">
      <c r="A47" s="276"/>
      <c r="B47" s="276"/>
      <c r="C47" s="276"/>
      <c r="D47" s="276"/>
      <c r="E47" s="276"/>
      <c r="F47" s="276"/>
      <c r="G47" s="276"/>
      <c r="H47" s="276"/>
      <c r="I47" s="276"/>
      <c r="J47" s="276"/>
      <c r="K47" s="276"/>
      <c r="L47" s="276"/>
      <c r="M47" s="276"/>
      <c r="N47" s="276"/>
      <c r="O47" s="276"/>
      <c r="P47" s="276"/>
      <c r="Q47" s="276"/>
      <c r="R47" s="55"/>
    </row>
    <row r="48" spans="1:18">
      <c r="A48" s="276"/>
      <c r="B48" s="276"/>
      <c r="C48" s="276"/>
      <c r="D48" s="276"/>
      <c r="E48" s="276"/>
      <c r="F48" s="276"/>
      <c r="G48" s="276"/>
      <c r="H48" s="276"/>
      <c r="I48" s="276"/>
      <c r="J48" s="276"/>
      <c r="K48" s="276"/>
      <c r="L48" s="276"/>
      <c r="M48" s="276"/>
      <c r="N48" s="276"/>
      <c r="O48" s="276"/>
      <c r="P48" s="276"/>
      <c r="Q48" s="276"/>
      <c r="R48" s="55"/>
    </row>
  </sheetData>
  <protectedRanges>
    <protectedRange sqref="B14:Q43" name="Records"/>
  </protectedRanges>
  <mergeCells count="11">
    <mergeCell ref="B9:C9"/>
    <mergeCell ref="D9:G9"/>
    <mergeCell ref="B4:C4"/>
    <mergeCell ref="D4:G4"/>
    <mergeCell ref="D5:G5"/>
    <mergeCell ref="A2:Q2"/>
    <mergeCell ref="A1:Q1"/>
    <mergeCell ref="D6:G6"/>
    <mergeCell ref="D7:G7"/>
    <mergeCell ref="B8:C8"/>
    <mergeCell ref="D8:G8"/>
  </mergeCells>
  <dataValidations count="1">
    <dataValidation type="list" allowBlank="1" showInputMessage="1" showErrorMessage="1" sqref="E14:E43" xr:uid="{6B49AD9D-8F10-490A-89C4-C2D3713EAF4D}">
      <formula1>"Initial,Routine,Targeted,Investigation,PEGS,Innovations Waiver,Special"</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881AC-944E-4F77-8EA3-D76AB8EBEA65}">
  <sheetPr>
    <tabColor rgb="FFFF7C80"/>
  </sheetPr>
  <dimension ref="A1:N45"/>
  <sheetViews>
    <sheetView zoomScale="145" zoomScaleNormal="145" workbookViewId="0">
      <selection activeCell="K9" sqref="K9"/>
    </sheetView>
  </sheetViews>
  <sheetFormatPr defaultRowHeight="14.4"/>
  <cols>
    <col min="1" max="1" width="5.6640625" style="77" customWidth="1"/>
    <col min="2" max="2" width="29.44140625" style="77" customWidth="1"/>
    <col min="3" max="3" width="31.6640625" style="77" customWidth="1"/>
    <col min="4" max="4" width="26.88671875" style="77" customWidth="1"/>
    <col min="5" max="5" width="27.109375" style="77" customWidth="1"/>
    <col min="6" max="6" width="23.33203125" style="77" customWidth="1"/>
    <col min="7" max="7" width="25.6640625" style="77" customWidth="1"/>
    <col min="8" max="8" width="17.6640625" style="79" customWidth="1"/>
  </cols>
  <sheetData>
    <row r="1" spans="1:14" s="63" customFormat="1" ht="15.6">
      <c r="A1" s="61" t="s">
        <v>526</v>
      </c>
      <c r="B1" s="62"/>
      <c r="C1" s="62"/>
      <c r="D1" s="62"/>
      <c r="E1" s="62"/>
      <c r="F1" s="62"/>
      <c r="G1" s="62"/>
      <c r="H1" s="62"/>
    </row>
    <row r="2" spans="1:14" s="63" customFormat="1" ht="15.6">
      <c r="A2" s="64" t="s">
        <v>505</v>
      </c>
      <c r="B2" s="356"/>
      <c r="C2" s="356"/>
      <c r="D2" s="356"/>
      <c r="E2" s="356"/>
      <c r="F2" s="356"/>
      <c r="G2" s="356"/>
      <c r="H2" s="65"/>
      <c r="I2" s="78"/>
      <c r="J2" s="78"/>
      <c r="K2" s="78"/>
      <c r="L2" s="78"/>
      <c r="M2" s="78"/>
      <c r="N2" s="78"/>
    </row>
    <row r="3" spans="1:14" s="66" customFormat="1" ht="13.8">
      <c r="A3" s="272"/>
      <c r="B3" s="273"/>
      <c r="C3" s="272"/>
      <c r="D3" s="272"/>
      <c r="E3" s="272"/>
      <c r="F3" s="272"/>
      <c r="G3" s="272"/>
      <c r="H3" s="272"/>
    </row>
    <row r="4" spans="1:14" s="67" customFormat="1">
      <c r="A4" s="268"/>
      <c r="B4" s="360" t="s">
        <v>27</v>
      </c>
      <c r="C4" s="453">
        <f>'Workbook Set-up'!B6</f>
        <v>0</v>
      </c>
      <c r="D4" s="453"/>
      <c r="E4" s="270"/>
      <c r="F4" s="270"/>
      <c r="G4" s="270"/>
      <c r="H4" s="268"/>
    </row>
    <row r="5" spans="1:14" s="67" customFormat="1">
      <c r="A5" s="268"/>
      <c r="B5" s="360" t="s">
        <v>28</v>
      </c>
      <c r="C5" s="453">
        <f>'Workbook Set-up'!B7</f>
        <v>0</v>
      </c>
      <c r="D5" s="453"/>
      <c r="E5" s="183"/>
      <c r="F5" s="270"/>
      <c r="G5" s="270"/>
      <c r="H5" s="268"/>
    </row>
    <row r="6" spans="1:14" s="67" customFormat="1">
      <c r="A6" s="268"/>
      <c r="B6" s="360" t="s">
        <v>29</v>
      </c>
      <c r="C6" s="453">
        <f>'Workbook Set-up'!B8</f>
        <v>0</v>
      </c>
      <c r="D6" s="453"/>
      <c r="E6" s="183"/>
      <c r="F6" s="183"/>
      <c r="G6" s="270"/>
      <c r="H6" s="268"/>
    </row>
    <row r="7" spans="1:14" s="67" customFormat="1">
      <c r="A7" s="268"/>
      <c r="B7" s="360" t="s">
        <v>47</v>
      </c>
      <c r="C7" s="377" t="str">
        <f>IF('Workbook Set-up'!B8="","",'Workbook Set-up'!B8&amp;" / "&amp;'Workbook Set-up'!B9)</f>
        <v/>
      </c>
      <c r="D7" s="377"/>
      <c r="E7" s="270"/>
      <c r="F7" s="270"/>
      <c r="G7" s="270"/>
      <c r="H7" s="268"/>
    </row>
    <row r="8" spans="1:14" s="67" customFormat="1">
      <c r="A8" s="268"/>
      <c r="B8" s="360" t="s">
        <v>32</v>
      </c>
      <c r="C8" s="453">
        <f>'Workbook Set-up'!B10</f>
        <v>0</v>
      </c>
      <c r="D8" s="453"/>
      <c r="E8" s="270"/>
      <c r="F8" s="270"/>
      <c r="G8" s="270"/>
      <c r="H8" s="268"/>
    </row>
    <row r="9" spans="1:14" s="67" customFormat="1">
      <c r="A9" s="268"/>
      <c r="B9" s="360" t="s">
        <v>48</v>
      </c>
      <c r="C9" s="454" t="str">
        <f>IF(AND('Workbook Set-up'!$B$11="",'Workbook Set-up'!$B$12=""),"",IF('Workbook Set-up'!$B$11='Workbook Set-up'!$B$12,TEXT('Workbook Set-up'!$B$11,"m/d/yyyy"),IF('Workbook Set-up'!$B$11&lt;&gt;'Workbook Set-up'!$B$12,TEXT('Workbook Set-up'!$B$11,"m/d/yyyy")&amp;" to "&amp;TEXT('Workbook Set-up'!$B$12,"m/d/yyyy"),"")))</f>
        <v/>
      </c>
      <c r="D9" s="454"/>
      <c r="E9" s="271"/>
      <c r="F9" s="271"/>
      <c r="G9" s="271"/>
      <c r="H9" s="268"/>
    </row>
    <row r="10" spans="1:14" s="67" customFormat="1">
      <c r="A10" s="268"/>
      <c r="B10" s="268"/>
      <c r="C10" s="274"/>
      <c r="D10" s="275"/>
      <c r="E10" s="268"/>
      <c r="F10" s="268"/>
      <c r="G10" s="268"/>
      <c r="H10" s="268"/>
    </row>
    <row r="11" spans="1:14">
      <c r="A11" s="276"/>
      <c r="B11" s="276"/>
      <c r="C11" s="276"/>
      <c r="D11" s="276"/>
      <c r="E11" s="276"/>
      <c r="F11" s="276"/>
      <c r="G11" s="276"/>
      <c r="H11" s="277"/>
    </row>
    <row r="12" spans="1:14" s="60" customFormat="1" ht="15" thickBot="1">
      <c r="A12" s="68" t="s">
        <v>509</v>
      </c>
      <c r="B12" s="68" t="s">
        <v>527</v>
      </c>
      <c r="C12" s="68" t="s">
        <v>528</v>
      </c>
      <c r="D12" s="68" t="s">
        <v>529</v>
      </c>
      <c r="E12" s="277"/>
      <c r="F12" s="277"/>
    </row>
    <row r="13" spans="1:14" ht="15" thickTop="1">
      <c r="A13" s="69">
        <v>1</v>
      </c>
      <c r="B13" s="70"/>
      <c r="C13" s="70"/>
      <c r="D13" s="75"/>
      <c r="E13" s="278"/>
      <c r="F13" s="279"/>
      <c r="G13" s="55"/>
      <c r="H13" s="55"/>
    </row>
    <row r="14" spans="1:14">
      <c r="A14" s="73">
        <v>2</v>
      </c>
      <c r="B14" s="74"/>
      <c r="C14" s="74"/>
      <c r="D14" s="75"/>
      <c r="E14" s="278"/>
      <c r="F14" s="279"/>
      <c r="G14" s="55"/>
      <c r="H14" s="55"/>
    </row>
    <row r="15" spans="1:14">
      <c r="A15" s="73">
        <v>3</v>
      </c>
      <c r="B15" s="74"/>
      <c r="C15" s="74"/>
      <c r="D15" s="75"/>
      <c r="E15" s="278"/>
      <c r="F15" s="279"/>
      <c r="G15" s="55"/>
      <c r="H15" s="55"/>
    </row>
    <row r="16" spans="1:14">
      <c r="A16" s="73">
        <v>4</v>
      </c>
      <c r="B16" s="74"/>
      <c r="C16" s="74"/>
      <c r="D16" s="75"/>
      <c r="E16" s="278"/>
      <c r="F16" s="279"/>
      <c r="G16" s="55"/>
      <c r="H16" s="55"/>
    </row>
    <row r="17" spans="1:8">
      <c r="A17" s="73">
        <v>5</v>
      </c>
      <c r="B17" s="74"/>
      <c r="C17" s="74"/>
      <c r="D17" s="75"/>
      <c r="E17" s="278"/>
      <c r="F17" s="279"/>
      <c r="G17" s="55"/>
      <c r="H17" s="55"/>
    </row>
    <row r="18" spans="1:8">
      <c r="A18" s="73">
        <v>6</v>
      </c>
      <c r="B18" s="74"/>
      <c r="C18" s="74"/>
      <c r="D18" s="75"/>
      <c r="E18" s="278"/>
      <c r="F18" s="279"/>
      <c r="G18" s="55"/>
      <c r="H18" s="55"/>
    </row>
    <row r="19" spans="1:8">
      <c r="A19" s="73">
        <v>7</v>
      </c>
      <c r="B19" s="74"/>
      <c r="C19" s="74"/>
      <c r="D19" s="75"/>
      <c r="E19" s="278"/>
      <c r="F19" s="279"/>
      <c r="G19" s="55"/>
      <c r="H19" s="55"/>
    </row>
    <row r="20" spans="1:8">
      <c r="A20" s="73">
        <v>8</v>
      </c>
      <c r="B20" s="74"/>
      <c r="C20" s="74"/>
      <c r="D20" s="75"/>
      <c r="E20" s="278"/>
      <c r="F20" s="279"/>
      <c r="G20" s="55"/>
      <c r="H20" s="55"/>
    </row>
    <row r="21" spans="1:8">
      <c r="A21" s="73">
        <v>9</v>
      </c>
      <c r="B21" s="74"/>
      <c r="C21" s="74"/>
      <c r="D21" s="75"/>
      <c r="E21" s="278"/>
      <c r="F21" s="279"/>
      <c r="G21" s="55"/>
      <c r="H21" s="55"/>
    </row>
    <row r="22" spans="1:8">
      <c r="A22" s="73">
        <v>10</v>
      </c>
      <c r="B22" s="74"/>
      <c r="C22" s="74"/>
      <c r="D22" s="75"/>
      <c r="E22" s="278"/>
      <c r="F22" s="279"/>
      <c r="G22" s="55"/>
      <c r="H22" s="55"/>
    </row>
    <row r="23" spans="1:8">
      <c r="A23" s="73">
        <v>11</v>
      </c>
      <c r="B23" s="74"/>
      <c r="C23" s="74"/>
      <c r="D23" s="75"/>
      <c r="E23" s="278"/>
      <c r="F23" s="279"/>
      <c r="G23" s="55"/>
      <c r="H23" s="55"/>
    </row>
    <row r="24" spans="1:8">
      <c r="A24" s="73">
        <v>12</v>
      </c>
      <c r="B24" s="74"/>
      <c r="C24" s="74"/>
      <c r="D24" s="75"/>
      <c r="E24" s="278"/>
      <c r="F24" s="279"/>
      <c r="G24" s="55"/>
      <c r="H24" s="55"/>
    </row>
    <row r="25" spans="1:8">
      <c r="A25" s="73">
        <v>13</v>
      </c>
      <c r="B25" s="74"/>
      <c r="C25" s="74"/>
      <c r="D25" s="75"/>
      <c r="E25" s="278"/>
      <c r="F25" s="279"/>
      <c r="G25" s="55"/>
      <c r="H25" s="55"/>
    </row>
    <row r="26" spans="1:8">
      <c r="A26" s="73">
        <v>14</v>
      </c>
      <c r="B26" s="74"/>
      <c r="C26" s="74"/>
      <c r="D26" s="75"/>
      <c r="E26" s="278"/>
      <c r="F26" s="279"/>
      <c r="G26" s="55"/>
      <c r="H26" s="55"/>
    </row>
    <row r="27" spans="1:8">
      <c r="A27" s="73">
        <v>15</v>
      </c>
      <c r="B27" s="74"/>
      <c r="C27" s="74"/>
      <c r="D27" s="75"/>
      <c r="E27" s="278"/>
      <c r="F27" s="279"/>
      <c r="G27" s="55"/>
      <c r="H27" s="55"/>
    </row>
    <row r="28" spans="1:8">
      <c r="A28" s="73">
        <v>16</v>
      </c>
      <c r="B28" s="74"/>
      <c r="C28" s="74"/>
      <c r="D28" s="75"/>
      <c r="E28" s="278"/>
      <c r="F28" s="279"/>
      <c r="G28" s="55"/>
      <c r="H28" s="55"/>
    </row>
    <row r="29" spans="1:8">
      <c r="A29" s="73">
        <v>17</v>
      </c>
      <c r="B29" s="74"/>
      <c r="C29" s="74"/>
      <c r="D29" s="75"/>
      <c r="E29" s="278"/>
      <c r="F29" s="279"/>
      <c r="G29" s="55"/>
      <c r="H29" s="55"/>
    </row>
    <row r="30" spans="1:8">
      <c r="A30" s="73">
        <v>18</v>
      </c>
      <c r="B30" s="74"/>
      <c r="C30" s="74"/>
      <c r="D30" s="75"/>
      <c r="E30" s="278"/>
      <c r="F30" s="279"/>
      <c r="G30" s="55"/>
      <c r="H30" s="55"/>
    </row>
    <row r="31" spans="1:8">
      <c r="A31" s="73">
        <v>19</v>
      </c>
      <c r="B31" s="74"/>
      <c r="C31" s="74"/>
      <c r="D31" s="75"/>
      <c r="E31" s="278"/>
      <c r="F31" s="279"/>
      <c r="G31" s="55"/>
      <c r="H31" s="55"/>
    </row>
    <row r="32" spans="1:8">
      <c r="A32" s="73">
        <v>20</v>
      </c>
      <c r="B32" s="74"/>
      <c r="C32" s="74"/>
      <c r="D32" s="75"/>
      <c r="E32" s="278"/>
      <c r="F32" s="279"/>
      <c r="G32" s="55"/>
      <c r="H32" s="55"/>
    </row>
    <row r="33" spans="1:8">
      <c r="A33" s="73">
        <v>21</v>
      </c>
      <c r="B33" s="74"/>
      <c r="C33" s="74"/>
      <c r="D33" s="75"/>
      <c r="E33" s="278"/>
      <c r="F33" s="279"/>
      <c r="G33" s="55"/>
      <c r="H33" s="55"/>
    </row>
    <row r="34" spans="1:8">
      <c r="A34" s="73">
        <v>22</v>
      </c>
      <c r="B34" s="74"/>
      <c r="C34" s="74"/>
      <c r="D34" s="75"/>
      <c r="E34" s="278"/>
      <c r="F34" s="279"/>
      <c r="G34" s="55"/>
      <c r="H34" s="55"/>
    </row>
    <row r="35" spans="1:8">
      <c r="A35" s="73">
        <v>23</v>
      </c>
      <c r="B35" s="74"/>
      <c r="C35" s="74"/>
      <c r="D35" s="75"/>
      <c r="E35" s="278"/>
      <c r="F35" s="279"/>
      <c r="G35" s="55"/>
      <c r="H35" s="55"/>
    </row>
    <row r="36" spans="1:8">
      <c r="A36" s="73">
        <v>24</v>
      </c>
      <c r="B36" s="74"/>
      <c r="C36" s="74"/>
      <c r="D36" s="75"/>
      <c r="E36" s="278"/>
      <c r="F36" s="279"/>
      <c r="G36" s="55"/>
      <c r="H36" s="55"/>
    </row>
    <row r="37" spans="1:8">
      <c r="A37" s="73">
        <v>25</v>
      </c>
      <c r="B37" s="74"/>
      <c r="C37" s="74"/>
      <c r="D37" s="75"/>
      <c r="E37" s="278"/>
      <c r="F37" s="279"/>
      <c r="G37" s="55"/>
      <c r="H37" s="55"/>
    </row>
    <row r="38" spans="1:8">
      <c r="A38" s="73">
        <v>26</v>
      </c>
      <c r="B38" s="74"/>
      <c r="C38" s="74"/>
      <c r="D38" s="75"/>
      <c r="E38" s="278"/>
      <c r="F38" s="279"/>
      <c r="G38" s="55"/>
      <c r="H38" s="55"/>
    </row>
    <row r="39" spans="1:8">
      <c r="A39" s="73">
        <v>27</v>
      </c>
      <c r="B39" s="74"/>
      <c r="C39" s="74"/>
      <c r="D39" s="75"/>
      <c r="E39" s="278"/>
      <c r="F39" s="279"/>
      <c r="G39" s="55"/>
      <c r="H39" s="55"/>
    </row>
    <row r="40" spans="1:8">
      <c r="A40" s="73">
        <v>28</v>
      </c>
      <c r="B40" s="74"/>
      <c r="C40" s="74"/>
      <c r="D40" s="75"/>
      <c r="E40" s="278"/>
      <c r="F40" s="279"/>
      <c r="G40" s="55"/>
      <c r="H40" s="55"/>
    </row>
    <row r="41" spans="1:8">
      <c r="A41" s="73">
        <v>29</v>
      </c>
      <c r="B41" s="74"/>
      <c r="C41" s="74"/>
      <c r="D41" s="75"/>
      <c r="E41" s="278"/>
      <c r="F41" s="279"/>
      <c r="G41" s="55"/>
      <c r="H41" s="55"/>
    </row>
    <row r="42" spans="1:8">
      <c r="A42" s="73">
        <v>30</v>
      </c>
      <c r="B42" s="74"/>
      <c r="C42" s="74"/>
      <c r="D42" s="75"/>
      <c r="E42" s="278"/>
      <c r="F42" s="279"/>
      <c r="G42" s="55"/>
      <c r="H42" s="55"/>
    </row>
    <row r="43" spans="1:8">
      <c r="F43"/>
      <c r="G43"/>
      <c r="H43"/>
    </row>
    <row r="44" spans="1:8">
      <c r="F44"/>
      <c r="G44"/>
      <c r="H44"/>
    </row>
    <row r="45" spans="1:8">
      <c r="F45"/>
      <c r="G45"/>
      <c r="H45"/>
    </row>
  </sheetData>
  <protectedRanges>
    <protectedRange sqref="B13:D42" name="Personnel"/>
  </protectedRanges>
  <mergeCells count="6">
    <mergeCell ref="C7:D7"/>
    <mergeCell ref="C8:D8"/>
    <mergeCell ref="C9:D9"/>
    <mergeCell ref="C5:D5"/>
    <mergeCell ref="C4:D4"/>
    <mergeCell ref="C6:D6"/>
  </mergeCells>
  <dataValidations count="1">
    <dataValidation type="list" allowBlank="1" showInputMessage="1" showErrorMessage="1" sqref="WVF983053 IQ13 SM13 ACI13 AME13 AWA13 BFW13 BPS13 BZO13 CJK13 CTG13 DDC13 DMY13 DWU13 EGQ13 EQM13 FAI13 FKE13 FUA13 GDW13 GNS13 GXO13 HHK13 HRG13 IBC13 IKY13 IUU13 JEQ13 JOM13 JYI13 KIE13 KSA13 LBW13 LLS13 LVO13 MFK13 MPG13 MZC13 NIY13 NSU13 OCQ13 OMM13 OWI13 PGE13 PQA13 PZW13 QJS13 QTO13 RDK13 RNG13 RXC13 SGY13 SQU13 TAQ13 TKM13 TUI13 UEE13 UOA13 UXW13 VHS13 VRO13 WBK13 WLG13 WVC13 H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H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H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H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H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H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H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H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H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H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H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H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H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H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H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xr:uid="{209ABCA2-BE71-4802-A933-5CF207EA919C}">
      <formula1>"Initial, Routine"</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489DE-4D89-4ED6-B686-27F54C3A6304}">
  <sheetPr>
    <tabColor theme="2" tint="-9.9978637043366805E-2"/>
  </sheetPr>
  <dimension ref="A1:S27"/>
  <sheetViews>
    <sheetView zoomScaleNormal="100" workbookViewId="0">
      <selection activeCell="M57" sqref="M57"/>
    </sheetView>
  </sheetViews>
  <sheetFormatPr defaultRowHeight="14.4"/>
  <cols>
    <col min="1" max="1" width="53.33203125" style="83" customWidth="1"/>
    <col min="2" max="2" width="3.6640625" customWidth="1"/>
    <col min="3" max="3" width="82.88671875" customWidth="1"/>
    <col min="4" max="4" width="3.6640625" customWidth="1"/>
    <col min="5" max="5" width="87" customWidth="1"/>
    <col min="6" max="6" width="3.6640625" customWidth="1"/>
    <col min="7" max="7" width="63.88671875" customWidth="1"/>
    <col min="8" max="8" width="3.6640625" customWidth="1"/>
    <col min="9" max="9" width="74" customWidth="1"/>
    <col min="10" max="10" width="3.6640625" customWidth="1"/>
    <col min="11" max="11" width="58.33203125" customWidth="1"/>
    <col min="12" max="12" width="3.6640625" customWidth="1"/>
    <col min="13" max="13" width="81" customWidth="1"/>
    <col min="14" max="14" width="3.6640625" customWidth="1"/>
    <col min="15" max="15" width="73" customWidth="1"/>
    <col min="16" max="16" width="3.6640625" customWidth="1"/>
    <col min="17" max="17" width="57.44140625" customWidth="1"/>
    <col min="18" max="18" width="3.6640625" customWidth="1"/>
    <col min="19" max="19" width="80" customWidth="1"/>
  </cols>
  <sheetData>
    <row r="1" spans="1:19" ht="23.25" customHeight="1">
      <c r="A1" s="457" t="s">
        <v>530</v>
      </c>
      <c r="B1" s="457"/>
      <c r="C1" s="457"/>
      <c r="D1" s="457"/>
      <c r="E1" s="457"/>
      <c r="F1" s="457"/>
      <c r="G1" s="457"/>
      <c r="H1" s="457"/>
      <c r="I1" s="457"/>
      <c r="J1" s="457"/>
      <c r="K1" s="457"/>
      <c r="L1" s="457"/>
      <c r="M1" s="457"/>
      <c r="N1" s="457"/>
      <c r="O1" s="457"/>
      <c r="P1" s="457"/>
      <c r="Q1" s="457"/>
      <c r="R1" s="457"/>
      <c r="S1" s="457"/>
    </row>
    <row r="2" spans="1:19" ht="15.6">
      <c r="A2" s="124" t="s">
        <v>531</v>
      </c>
      <c r="B2" s="161"/>
      <c r="C2" s="86" t="s">
        <v>532</v>
      </c>
      <c r="D2" s="161"/>
      <c r="E2" s="86" t="s">
        <v>533</v>
      </c>
      <c r="F2" s="161"/>
      <c r="G2" s="86" t="s">
        <v>534</v>
      </c>
      <c r="H2" s="161"/>
      <c r="I2" s="86" t="s">
        <v>535</v>
      </c>
      <c r="J2" s="161"/>
      <c r="K2" s="86" t="s">
        <v>536</v>
      </c>
      <c r="L2" s="161"/>
      <c r="M2" s="86" t="s">
        <v>537</v>
      </c>
      <c r="N2" s="161"/>
      <c r="O2" s="86" t="s">
        <v>538</v>
      </c>
      <c r="P2" s="161"/>
      <c r="Q2" s="86" t="s">
        <v>539</v>
      </c>
      <c r="R2" s="161"/>
      <c r="S2" s="86" t="s">
        <v>540</v>
      </c>
    </row>
    <row r="3" spans="1:19" s="83" customFormat="1" ht="115.2">
      <c r="A3" s="82" t="s">
        <v>541</v>
      </c>
      <c r="B3" s="162"/>
      <c r="C3" s="82" t="s">
        <v>542</v>
      </c>
      <c r="D3" s="162"/>
      <c r="E3" s="82" t="s">
        <v>543</v>
      </c>
      <c r="F3" s="162"/>
      <c r="G3" s="82" t="s">
        <v>544</v>
      </c>
      <c r="H3" s="162"/>
      <c r="I3" s="82" t="s">
        <v>545</v>
      </c>
      <c r="J3" s="162"/>
      <c r="K3" s="82" t="s">
        <v>546</v>
      </c>
      <c r="L3" s="162"/>
      <c r="M3" s="82" t="s">
        <v>547</v>
      </c>
      <c r="N3" s="162"/>
      <c r="O3" s="92" t="s">
        <v>548</v>
      </c>
      <c r="P3" s="162"/>
      <c r="Q3" s="82" t="s">
        <v>549</v>
      </c>
      <c r="R3" s="162"/>
      <c r="S3" s="82" t="s">
        <v>550</v>
      </c>
    </row>
    <row r="4" spans="1:19" ht="111.75" customHeight="1">
      <c r="A4" s="82" t="s">
        <v>551</v>
      </c>
      <c r="B4" s="161"/>
      <c r="C4" s="82" t="s">
        <v>552</v>
      </c>
      <c r="D4" s="161"/>
      <c r="E4" s="82" t="s">
        <v>553</v>
      </c>
      <c r="F4" s="161"/>
      <c r="G4" s="82" t="s">
        <v>554</v>
      </c>
      <c r="H4" s="161"/>
      <c r="I4" s="82" t="s">
        <v>555</v>
      </c>
      <c r="J4" s="161"/>
      <c r="K4" s="82" t="s">
        <v>556</v>
      </c>
      <c r="L4" s="161"/>
      <c r="M4" s="82" t="s">
        <v>557</v>
      </c>
      <c r="N4" s="161"/>
      <c r="O4" s="82" t="s">
        <v>558</v>
      </c>
      <c r="P4" s="161"/>
      <c r="R4" s="161"/>
      <c r="S4" s="82" t="s">
        <v>559</v>
      </c>
    </row>
    <row r="5" spans="1:19" ht="198" customHeight="1">
      <c r="A5" s="82" t="s">
        <v>560</v>
      </c>
      <c r="B5" s="161"/>
      <c r="C5" s="82" t="s">
        <v>561</v>
      </c>
      <c r="D5" s="161"/>
      <c r="E5" s="82" t="s">
        <v>562</v>
      </c>
      <c r="F5" s="161"/>
      <c r="G5" s="82" t="s">
        <v>563</v>
      </c>
      <c r="H5" s="161"/>
      <c r="I5" s="82" t="s">
        <v>564</v>
      </c>
      <c r="J5" s="161"/>
      <c r="K5" s="87" t="s">
        <v>565</v>
      </c>
      <c r="L5" s="161"/>
      <c r="M5" s="82" t="s">
        <v>566</v>
      </c>
      <c r="N5" s="161"/>
      <c r="O5" s="82" t="s">
        <v>567</v>
      </c>
      <c r="P5" s="161"/>
      <c r="R5" s="161"/>
      <c r="S5" s="82" t="s">
        <v>568</v>
      </c>
    </row>
    <row r="6" spans="1:19" ht="172.8">
      <c r="A6" s="82" t="s">
        <v>569</v>
      </c>
      <c r="B6" s="161"/>
      <c r="C6" s="82" t="s">
        <v>570</v>
      </c>
      <c r="D6" s="161"/>
      <c r="E6" s="82" t="s">
        <v>571</v>
      </c>
      <c r="F6" s="161"/>
      <c r="G6" s="82" t="s">
        <v>572</v>
      </c>
      <c r="H6" s="161"/>
      <c r="I6" s="82" t="s">
        <v>573</v>
      </c>
      <c r="J6" s="161"/>
      <c r="K6" s="82" t="s">
        <v>574</v>
      </c>
      <c r="L6" s="161"/>
      <c r="M6" s="82" t="s">
        <v>575</v>
      </c>
      <c r="N6" s="161"/>
      <c r="O6" s="82" t="s">
        <v>576</v>
      </c>
      <c r="P6" s="161"/>
      <c r="R6" s="161"/>
      <c r="S6" s="82" t="s">
        <v>577</v>
      </c>
    </row>
    <row r="7" spans="1:19" ht="186.75" customHeight="1">
      <c r="A7" s="82" t="s">
        <v>578</v>
      </c>
      <c r="B7" s="161"/>
      <c r="C7" s="82" t="s">
        <v>579</v>
      </c>
      <c r="D7" s="161"/>
      <c r="E7" s="82" t="s">
        <v>580</v>
      </c>
      <c r="F7" s="161"/>
      <c r="G7" s="82" t="s">
        <v>581</v>
      </c>
      <c r="H7" s="161"/>
      <c r="I7" s="82" t="s">
        <v>582</v>
      </c>
      <c r="J7" s="161"/>
      <c r="K7" s="82" t="s">
        <v>583</v>
      </c>
      <c r="L7" s="161"/>
      <c r="N7" s="161"/>
      <c r="O7" s="82" t="s">
        <v>584</v>
      </c>
      <c r="P7" s="161"/>
      <c r="R7" s="161"/>
      <c r="S7" s="82" t="s">
        <v>585</v>
      </c>
    </row>
    <row r="8" spans="1:19" ht="115.2">
      <c r="A8" s="82" t="s">
        <v>586</v>
      </c>
      <c r="B8" s="161"/>
      <c r="C8" s="92" t="s">
        <v>587</v>
      </c>
      <c r="D8" s="161"/>
      <c r="F8" s="161"/>
      <c r="H8" s="161"/>
      <c r="I8" s="92" t="s">
        <v>588</v>
      </c>
      <c r="J8" s="161"/>
      <c r="K8" s="82" t="s">
        <v>589</v>
      </c>
      <c r="L8" s="161"/>
      <c r="N8" s="161"/>
      <c r="P8" s="161"/>
      <c r="R8" s="161"/>
    </row>
    <row r="9" spans="1:19" ht="130.5" customHeight="1">
      <c r="B9" s="161"/>
      <c r="C9" s="92" t="s">
        <v>590</v>
      </c>
      <c r="D9" s="161"/>
      <c r="F9" s="161"/>
      <c r="G9" s="82"/>
      <c r="H9" s="161"/>
      <c r="I9" s="92" t="s">
        <v>591</v>
      </c>
      <c r="J9" s="161"/>
      <c r="K9" s="82" t="s">
        <v>592</v>
      </c>
      <c r="L9" s="161"/>
      <c r="N9" s="161"/>
      <c r="P9" s="161"/>
      <c r="R9" s="161"/>
    </row>
    <row r="10" spans="1:19">
      <c r="C10" s="94"/>
      <c r="I10" s="85"/>
    </row>
    <row r="11" spans="1:19">
      <c r="C11" s="94"/>
    </row>
    <row r="12" spans="1:19">
      <c r="C12" s="362"/>
    </row>
    <row r="16" spans="1:19" ht="25.8">
      <c r="C16" s="456" t="s">
        <v>593</v>
      </c>
      <c r="D16" s="456"/>
      <c r="E16" s="456"/>
    </row>
    <row r="17" spans="3:5" ht="32.4" customHeight="1"/>
    <row r="18" spans="3:5" ht="37.200000000000003" customHeight="1">
      <c r="C18" s="455" t="s">
        <v>594</v>
      </c>
      <c r="E18" s="80" t="s">
        <v>595</v>
      </c>
    </row>
    <row r="19" spans="3:5">
      <c r="C19" s="455"/>
      <c r="E19" s="361"/>
    </row>
    <row r="20" spans="3:5" ht="29.4" customHeight="1">
      <c r="C20" s="455"/>
      <c r="E20" s="123" t="s">
        <v>596</v>
      </c>
    </row>
    <row r="21" spans="3:5">
      <c r="E21" s="123"/>
    </row>
    <row r="22" spans="3:5" ht="14.4" customHeight="1">
      <c r="C22" s="455" t="s">
        <v>597</v>
      </c>
    </row>
    <row r="23" spans="3:5" ht="57.6">
      <c r="C23" s="455"/>
      <c r="E23" s="123" t="s">
        <v>598</v>
      </c>
    </row>
    <row r="24" spans="3:5">
      <c r="C24" s="455"/>
    </row>
    <row r="25" spans="3:5" ht="29.4" customHeight="1">
      <c r="C25" s="455"/>
    </row>
    <row r="26" spans="3:5" hidden="1">
      <c r="C26" s="455"/>
    </row>
    <row r="27" spans="3:5" hidden="1">
      <c r="C27" s="455"/>
    </row>
  </sheetData>
  <mergeCells count="5">
    <mergeCell ref="C18:C20"/>
    <mergeCell ref="C16:E16"/>
    <mergeCell ref="C22:C24"/>
    <mergeCell ref="C25:C27"/>
    <mergeCell ref="A1:S1"/>
  </mergeCells>
  <pageMargins left="0.7" right="0.7" top="0.75" bottom="0.75" header="0.3" footer="0.3"/>
  <pageSetup orientation="portrait" horizontalDpi="1200" verticalDpi="1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13886-15DD-483C-812E-23AB7DE69F20}">
  <sheetPr>
    <tabColor theme="2" tint="-9.9978637043366805E-2"/>
  </sheetPr>
  <dimension ref="A1:O30"/>
  <sheetViews>
    <sheetView zoomScale="115" zoomScaleNormal="115" workbookViewId="0">
      <selection activeCell="A7" sqref="A7"/>
    </sheetView>
  </sheetViews>
  <sheetFormatPr defaultRowHeight="14.4"/>
  <cols>
    <col min="1" max="1" width="137.5546875" customWidth="1"/>
  </cols>
  <sheetData>
    <row r="1" spans="1:15" ht="78.599999999999994" customHeight="1">
      <c r="A1" s="462" t="s">
        <v>599</v>
      </c>
      <c r="B1" s="462"/>
      <c r="C1" s="462"/>
      <c r="D1" s="462"/>
      <c r="E1" s="462"/>
      <c r="F1" s="462"/>
      <c r="G1" s="462"/>
      <c r="H1" s="462"/>
      <c r="I1" s="462"/>
      <c r="J1" s="462"/>
      <c r="K1" s="462"/>
      <c r="L1" s="462"/>
      <c r="M1" s="462"/>
      <c r="N1" s="462"/>
      <c r="O1" s="462"/>
    </row>
    <row r="2" spans="1:15" ht="21">
      <c r="A2" s="122" t="s">
        <v>600</v>
      </c>
      <c r="D2" s="463" t="s">
        <v>601</v>
      </c>
      <c r="E2" s="463"/>
      <c r="F2" s="463"/>
      <c r="G2" s="463"/>
      <c r="H2" s="463"/>
      <c r="I2" s="463"/>
      <c r="J2" s="463"/>
      <c r="K2" s="463"/>
      <c r="L2" s="463"/>
      <c r="M2" s="463"/>
      <c r="N2" s="463"/>
      <c r="O2" s="463"/>
    </row>
    <row r="3" spans="1:15">
      <c r="A3" s="81" t="s">
        <v>602</v>
      </c>
      <c r="D3" s="464" t="s">
        <v>603</v>
      </c>
      <c r="E3" s="464"/>
      <c r="F3" s="464"/>
      <c r="G3" s="464"/>
      <c r="H3" s="464"/>
      <c r="I3" s="464"/>
      <c r="J3" s="464"/>
      <c r="K3" s="464"/>
      <c r="L3" s="464"/>
      <c r="M3" s="464"/>
      <c r="N3" s="464"/>
      <c r="O3" s="464"/>
    </row>
    <row r="4" spans="1:15">
      <c r="A4" s="84" t="s">
        <v>604</v>
      </c>
      <c r="D4" s="464"/>
      <c r="E4" s="464"/>
      <c r="F4" s="464"/>
      <c r="G4" s="464"/>
      <c r="H4" s="464"/>
      <c r="I4" s="464"/>
      <c r="J4" s="464"/>
      <c r="K4" s="464"/>
      <c r="L4" s="464"/>
      <c r="M4" s="464"/>
      <c r="N4" s="464"/>
      <c r="O4" s="464"/>
    </row>
    <row r="5" spans="1:15" ht="43.2">
      <c r="A5" s="80" t="s">
        <v>605</v>
      </c>
      <c r="D5" s="465" t="s">
        <v>606</v>
      </c>
      <c r="E5" s="465"/>
      <c r="F5" s="465"/>
      <c r="G5" s="465"/>
      <c r="H5" s="465"/>
      <c r="I5" s="465"/>
      <c r="J5" s="465"/>
      <c r="K5" s="465"/>
      <c r="L5" s="465"/>
      <c r="M5" s="465"/>
      <c r="N5" s="465"/>
      <c r="O5" s="465"/>
    </row>
    <row r="6" spans="1:15" ht="43.2">
      <c r="A6" s="80" t="s">
        <v>607</v>
      </c>
      <c r="D6" s="464" t="s">
        <v>608</v>
      </c>
      <c r="E6" s="464"/>
      <c r="F6" s="464"/>
      <c r="G6" s="464"/>
      <c r="H6" s="464"/>
      <c r="I6" s="464"/>
      <c r="J6" s="464"/>
      <c r="K6" s="464"/>
      <c r="L6" s="464"/>
      <c r="M6" s="464"/>
      <c r="N6" s="464"/>
      <c r="O6" s="464"/>
    </row>
    <row r="7" spans="1:15" ht="43.2">
      <c r="A7" s="80" t="s">
        <v>609</v>
      </c>
      <c r="D7" s="464"/>
      <c r="E7" s="464"/>
      <c r="F7" s="464"/>
      <c r="G7" s="464"/>
      <c r="H7" s="464"/>
      <c r="I7" s="464"/>
      <c r="J7" s="464"/>
      <c r="K7" s="464"/>
      <c r="L7" s="464"/>
      <c r="M7" s="464"/>
      <c r="N7" s="464"/>
      <c r="O7" s="464"/>
    </row>
    <row r="8" spans="1:15" ht="43.2">
      <c r="A8" s="80" t="s">
        <v>610</v>
      </c>
    </row>
    <row r="9" spans="1:15" ht="18">
      <c r="A9" s="115" t="s">
        <v>611</v>
      </c>
      <c r="D9" s="88" t="s">
        <v>612</v>
      </c>
    </row>
    <row r="10" spans="1:15" ht="28.8">
      <c r="A10" s="89" t="s">
        <v>613</v>
      </c>
      <c r="D10" t="s">
        <v>614</v>
      </c>
    </row>
    <row r="11" spans="1:15">
      <c r="D11" s="459" t="s">
        <v>615</v>
      </c>
      <c r="E11" s="459"/>
      <c r="F11" s="459"/>
      <c r="G11" s="459"/>
      <c r="H11" s="459"/>
      <c r="I11" s="459"/>
      <c r="J11" s="459"/>
      <c r="K11" s="459"/>
      <c r="L11" s="459"/>
      <c r="M11" s="459"/>
      <c r="N11" s="459"/>
    </row>
    <row r="12" spans="1:15" ht="15" customHeight="1">
      <c r="A12" s="81" t="s">
        <v>616</v>
      </c>
      <c r="D12" s="459"/>
      <c r="E12" s="459"/>
      <c r="F12" s="459"/>
      <c r="G12" s="459"/>
      <c r="H12" s="459"/>
      <c r="I12" s="459"/>
      <c r="J12" s="459"/>
      <c r="K12" s="459"/>
      <c r="L12" s="459"/>
      <c r="M12" s="459"/>
      <c r="N12" s="459"/>
    </row>
    <row r="13" spans="1:15" ht="43.2">
      <c r="A13" s="89" t="s">
        <v>617</v>
      </c>
      <c r="D13" s="459" t="s">
        <v>618</v>
      </c>
      <c r="E13" s="459"/>
      <c r="F13" s="459"/>
      <c r="G13" s="459"/>
      <c r="H13" s="459"/>
      <c r="I13" s="459"/>
      <c r="J13" s="459"/>
      <c r="K13" s="459"/>
      <c r="L13" s="459"/>
      <c r="M13" s="459"/>
      <c r="N13" s="459"/>
      <c r="O13" s="459"/>
    </row>
    <row r="14" spans="1:15">
      <c r="A14" s="84" t="s">
        <v>619</v>
      </c>
      <c r="D14" s="459"/>
      <c r="E14" s="459"/>
      <c r="F14" s="459"/>
      <c r="G14" s="459"/>
      <c r="H14" s="459"/>
      <c r="I14" s="459"/>
      <c r="J14" s="459"/>
      <c r="K14" s="459"/>
      <c r="L14" s="459"/>
      <c r="M14" s="459"/>
      <c r="N14" s="459"/>
      <c r="O14" s="459"/>
    </row>
    <row r="15" spans="1:15" ht="32.25" customHeight="1">
      <c r="D15" s="459" t="s">
        <v>620</v>
      </c>
      <c r="E15" s="459"/>
      <c r="F15" s="459"/>
      <c r="G15" s="459"/>
      <c r="H15" s="459"/>
      <c r="I15" s="459"/>
      <c r="J15" s="459"/>
      <c r="K15" s="459"/>
      <c r="L15" s="459"/>
      <c r="M15" s="459"/>
      <c r="N15" s="459"/>
      <c r="O15" s="459"/>
    </row>
    <row r="16" spans="1:15">
      <c r="A16" s="81" t="s">
        <v>621</v>
      </c>
      <c r="D16" s="363" t="s">
        <v>622</v>
      </c>
    </row>
    <row r="17" spans="1:15" ht="18" customHeight="1">
      <c r="A17" s="84" t="s">
        <v>623</v>
      </c>
      <c r="D17" s="460" t="s">
        <v>624</v>
      </c>
      <c r="E17" s="460"/>
      <c r="F17" s="460"/>
      <c r="G17" s="460"/>
      <c r="H17" s="460"/>
      <c r="I17" s="460"/>
      <c r="J17" s="460"/>
      <c r="K17" s="460"/>
      <c r="L17" s="460"/>
      <c r="M17" s="460"/>
      <c r="N17" s="460"/>
      <c r="O17" s="460"/>
    </row>
    <row r="18" spans="1:15" ht="15" customHeight="1">
      <c r="A18" s="84" t="s">
        <v>625</v>
      </c>
      <c r="D18" s="461" t="s">
        <v>626</v>
      </c>
      <c r="E18" s="461"/>
      <c r="F18" s="461"/>
      <c r="G18" s="461"/>
      <c r="H18" s="461"/>
      <c r="I18" s="461"/>
      <c r="J18" s="461"/>
      <c r="K18" s="461"/>
      <c r="L18" s="461"/>
      <c r="M18" s="461"/>
      <c r="N18" s="461"/>
      <c r="O18" s="461"/>
    </row>
    <row r="19" spans="1:15">
      <c r="A19" s="84" t="s">
        <v>627</v>
      </c>
      <c r="D19" s="461"/>
      <c r="E19" s="461"/>
      <c r="F19" s="461"/>
      <c r="G19" s="461"/>
      <c r="H19" s="461"/>
      <c r="I19" s="461"/>
      <c r="J19" s="461"/>
      <c r="K19" s="461"/>
      <c r="L19" s="461"/>
      <c r="M19" s="461"/>
      <c r="N19" s="461"/>
      <c r="O19" s="461"/>
    </row>
    <row r="20" spans="1:15" ht="30" customHeight="1">
      <c r="A20" s="93" t="s">
        <v>628</v>
      </c>
      <c r="D20" s="458" t="s">
        <v>629</v>
      </c>
      <c r="E20" s="458"/>
      <c r="F20" s="458"/>
      <c r="G20" s="458"/>
      <c r="H20" s="458"/>
      <c r="I20" s="458"/>
      <c r="J20" s="458"/>
      <c r="K20" s="458"/>
      <c r="L20" s="458"/>
      <c r="M20" s="458"/>
      <c r="N20" s="458"/>
    </row>
    <row r="21" spans="1:15" ht="14.4" customHeight="1">
      <c r="A21" s="81" t="s">
        <v>630</v>
      </c>
      <c r="D21" s="458" t="s">
        <v>631</v>
      </c>
      <c r="E21" s="458"/>
      <c r="F21" s="458"/>
      <c r="G21" s="458"/>
      <c r="H21" s="458"/>
      <c r="I21" s="458"/>
      <c r="J21" s="458"/>
      <c r="K21" s="458"/>
      <c r="L21" s="458"/>
      <c r="M21" s="458"/>
      <c r="N21" s="458"/>
    </row>
    <row r="22" spans="1:15" ht="45" customHeight="1">
      <c r="A22" s="84" t="s">
        <v>632</v>
      </c>
      <c r="D22" s="458"/>
      <c r="E22" s="458"/>
      <c r="F22" s="458"/>
      <c r="G22" s="458"/>
      <c r="H22" s="458"/>
      <c r="I22" s="458"/>
      <c r="J22" s="458"/>
      <c r="K22" s="458"/>
      <c r="L22" s="458"/>
      <c r="M22" s="458"/>
      <c r="N22" s="458"/>
    </row>
    <row r="23" spans="1:15">
      <c r="A23" s="84" t="s">
        <v>633</v>
      </c>
      <c r="D23" s="458"/>
      <c r="E23" s="458"/>
      <c r="F23" s="458"/>
      <c r="G23" s="458"/>
      <c r="H23" s="458"/>
      <c r="I23" s="458"/>
      <c r="J23" s="458"/>
      <c r="K23" s="458"/>
      <c r="L23" s="458"/>
      <c r="M23" s="458"/>
      <c r="N23" s="458"/>
    </row>
    <row r="24" spans="1:15">
      <c r="A24" s="84" t="s">
        <v>634</v>
      </c>
      <c r="D24" s="363"/>
    </row>
    <row r="25" spans="1:15" ht="28.8">
      <c r="A25" s="91" t="s">
        <v>635</v>
      </c>
      <c r="D25" s="458"/>
      <c r="E25" s="458"/>
      <c r="F25" s="458"/>
      <c r="G25" s="458"/>
      <c r="H25" s="458"/>
      <c r="I25" s="458"/>
      <c r="J25" s="458"/>
      <c r="K25" s="458"/>
      <c r="L25" s="458"/>
      <c r="M25" s="458"/>
      <c r="N25" s="458"/>
    </row>
    <row r="26" spans="1:15">
      <c r="A26" s="90" t="s">
        <v>636</v>
      </c>
    </row>
    <row r="27" spans="1:15" ht="28.8">
      <c r="A27" s="91" t="s">
        <v>637</v>
      </c>
    </row>
    <row r="28" spans="1:15" ht="28.8">
      <c r="A28" s="91" t="s">
        <v>638</v>
      </c>
    </row>
    <row r="30" spans="1:15" ht="28.8">
      <c r="A30" s="85" t="s">
        <v>639</v>
      </c>
    </row>
  </sheetData>
  <mergeCells count="13">
    <mergeCell ref="A1:O1"/>
    <mergeCell ref="D2:O2"/>
    <mergeCell ref="D3:O4"/>
    <mergeCell ref="D5:O5"/>
    <mergeCell ref="D6:O7"/>
    <mergeCell ref="D25:N25"/>
    <mergeCell ref="D15:O15"/>
    <mergeCell ref="D13:O14"/>
    <mergeCell ref="D11:N12"/>
    <mergeCell ref="D17:O17"/>
    <mergeCell ref="D18:O19"/>
    <mergeCell ref="D20:N20"/>
    <mergeCell ref="D21:N23"/>
  </mergeCells>
  <pageMargins left="0.7" right="0.7" top="0.75" bottom="0.75" header="0.3" footer="0.3"/>
  <pageSetup orientation="portrait" horizontalDpi="200" verticalDpi="2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EABAD-4D83-497A-86E7-C9B3E5A3DE65}">
  <sheetPr>
    <tabColor theme="2" tint="-9.9978637043366805E-2"/>
  </sheetPr>
  <dimension ref="A1:E35"/>
  <sheetViews>
    <sheetView zoomScale="115" zoomScaleNormal="115" workbookViewId="0">
      <selection activeCell="D13" sqref="D13"/>
    </sheetView>
  </sheetViews>
  <sheetFormatPr defaultRowHeight="14.4"/>
  <cols>
    <col min="1" max="1" width="151.88671875" customWidth="1"/>
    <col min="2" max="2" width="59.6640625" customWidth="1"/>
    <col min="5" max="5" width="68.44140625" customWidth="1"/>
  </cols>
  <sheetData>
    <row r="1" spans="1:5" ht="18">
      <c r="A1" s="88" t="s">
        <v>640</v>
      </c>
    </row>
    <row r="2" spans="1:5" ht="69" customHeight="1">
      <c r="A2" s="82" t="s">
        <v>641</v>
      </c>
      <c r="B2" s="455" t="s">
        <v>642</v>
      </c>
    </row>
    <row r="3" spans="1:5">
      <c r="A3" s="80"/>
      <c r="B3" s="455"/>
    </row>
    <row r="4" spans="1:5" ht="72.900000000000006" customHeight="1">
      <c r="A4" s="82" t="s">
        <v>643</v>
      </c>
      <c r="B4" s="455"/>
    </row>
    <row r="5" spans="1:5">
      <c r="A5" s="80"/>
    </row>
    <row r="6" spans="1:5" ht="43.2" customHeight="1">
      <c r="A6" s="86" t="s">
        <v>644</v>
      </c>
      <c r="B6" s="455" t="s">
        <v>645</v>
      </c>
    </row>
    <row r="7" spans="1:5" ht="24.6" customHeight="1">
      <c r="A7" s="82" t="s">
        <v>646</v>
      </c>
      <c r="B7" s="455"/>
      <c r="E7" s="121"/>
    </row>
    <row r="8" spans="1:5">
      <c r="A8" t="s">
        <v>647</v>
      </c>
      <c r="B8" s="455"/>
    </row>
    <row r="9" spans="1:5">
      <c r="A9" t="s">
        <v>648</v>
      </c>
      <c r="B9" s="455"/>
    </row>
    <row r="10" spans="1:5" ht="34.950000000000003" customHeight="1">
      <c r="A10" s="82" t="s">
        <v>649</v>
      </c>
      <c r="B10" s="455"/>
      <c r="E10" s="121"/>
    </row>
    <row r="11" spans="1:5">
      <c r="A11" t="s">
        <v>650</v>
      </c>
      <c r="B11" s="455"/>
    </row>
    <row r="14" spans="1:5">
      <c r="A14" s="85"/>
    </row>
    <row r="16" spans="1:5" ht="15.6">
      <c r="A16" s="86" t="s">
        <v>651</v>
      </c>
    </row>
    <row r="19" spans="1:2">
      <c r="A19" s="81" t="s">
        <v>652</v>
      </c>
    </row>
    <row r="20" spans="1:2">
      <c r="A20" t="s">
        <v>653</v>
      </c>
    </row>
    <row r="21" spans="1:2">
      <c r="A21" t="s">
        <v>654</v>
      </c>
    </row>
    <row r="22" spans="1:2">
      <c r="A22" t="s">
        <v>655</v>
      </c>
    </row>
    <row r="23" spans="1:2">
      <c r="A23" t="s">
        <v>656</v>
      </c>
    </row>
    <row r="24" spans="1:2">
      <c r="A24" t="s">
        <v>657</v>
      </c>
    </row>
    <row r="30" spans="1:2" ht="15.6" customHeight="1">
      <c r="A30" s="86" t="s">
        <v>658</v>
      </c>
      <c r="B30" s="455" t="s">
        <v>645</v>
      </c>
    </row>
    <row r="31" spans="1:2">
      <c r="B31" s="455"/>
    </row>
    <row r="32" spans="1:2" ht="57.6">
      <c r="A32" s="80" t="s">
        <v>659</v>
      </c>
      <c r="B32" s="455"/>
    </row>
    <row r="33" spans="1:2">
      <c r="B33" s="455"/>
    </row>
    <row r="34" spans="1:2" ht="72">
      <c r="A34" s="80" t="s">
        <v>660</v>
      </c>
      <c r="B34" s="455"/>
    </row>
    <row r="35" spans="1:2">
      <c r="B35" s="455"/>
    </row>
  </sheetData>
  <mergeCells count="3">
    <mergeCell ref="B2:B4"/>
    <mergeCell ref="B6:B11"/>
    <mergeCell ref="B30:B35"/>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10B9-37E0-428D-8730-AC2043A02075}">
  <dimension ref="A1:A22"/>
  <sheetViews>
    <sheetView workbookViewId="0">
      <selection activeCell="L19" sqref="L19"/>
    </sheetView>
  </sheetViews>
  <sheetFormatPr defaultRowHeight="14.4"/>
  <cols>
    <col min="1" max="1" width="9.44140625" customWidth="1"/>
  </cols>
  <sheetData>
    <row r="1" spans="1:1">
      <c r="A1" t="s">
        <v>661</v>
      </c>
    </row>
    <row r="2" spans="1:1">
      <c r="A2" t="s">
        <v>662</v>
      </c>
    </row>
    <row r="3" spans="1:1">
      <c r="A3" t="s">
        <v>663</v>
      </c>
    </row>
    <row r="4" spans="1:1">
      <c r="A4" t="s">
        <v>664</v>
      </c>
    </row>
    <row r="5" spans="1:1">
      <c r="A5" t="s">
        <v>665</v>
      </c>
    </row>
    <row r="6" spans="1:1">
      <c r="A6" t="s">
        <v>666</v>
      </c>
    </row>
    <row r="7" spans="1:1">
      <c r="A7" t="s">
        <v>667</v>
      </c>
    </row>
    <row r="8" spans="1:1">
      <c r="A8" t="s">
        <v>668</v>
      </c>
    </row>
    <row r="9" spans="1:1">
      <c r="A9" t="s">
        <v>669</v>
      </c>
    </row>
    <row r="10" spans="1:1">
      <c r="A10" t="s">
        <v>670</v>
      </c>
    </row>
    <row r="11" spans="1:1">
      <c r="A11" t="s">
        <v>671</v>
      </c>
    </row>
    <row r="12" spans="1:1">
      <c r="A12" t="s">
        <v>672</v>
      </c>
    </row>
    <row r="13" spans="1:1">
      <c r="A13" t="s">
        <v>673</v>
      </c>
    </row>
    <row r="14" spans="1:1">
      <c r="A14" t="s">
        <v>674</v>
      </c>
    </row>
    <row r="15" spans="1:1">
      <c r="A15" t="s">
        <v>675</v>
      </c>
    </row>
    <row r="16" spans="1:1">
      <c r="A16" t="s">
        <v>676</v>
      </c>
    </row>
    <row r="17" spans="1:1">
      <c r="A17" t="s">
        <v>677</v>
      </c>
    </row>
    <row r="18" spans="1:1">
      <c r="A18" t="s">
        <v>678</v>
      </c>
    </row>
    <row r="19" spans="1:1">
      <c r="A19" t="s">
        <v>679</v>
      </c>
    </row>
    <row r="20" spans="1:1">
      <c r="A20" t="s">
        <v>680</v>
      </c>
    </row>
    <row r="21" spans="1:1">
      <c r="A21" t="s">
        <v>681</v>
      </c>
    </row>
    <row r="22" spans="1:1">
      <c r="A22" t="s">
        <v>682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7C9961-9FB5-4BAB-A141-04C8B01B0F7C}">
  <sheetPr>
    <tabColor theme="2" tint="-9.9978637043366805E-2"/>
  </sheetPr>
  <dimension ref="L1:FM1"/>
  <sheetViews>
    <sheetView zoomScale="115" zoomScaleNormal="115" workbookViewId="0">
      <selection activeCell="U75" sqref="U75"/>
    </sheetView>
  </sheetViews>
  <sheetFormatPr defaultColWidth="9.109375" defaultRowHeight="13.8"/>
  <cols>
    <col min="1" max="1" width="9.44140625" style="201" customWidth="1"/>
    <col min="2" max="10" width="9.109375" style="201"/>
    <col min="11" max="11" width="8.109375" style="201" customWidth="1"/>
    <col min="12" max="169" width="9.109375" style="202"/>
    <col min="170" max="16384" width="9.109375" style="201"/>
  </cols>
  <sheetData/>
  <sheetProtection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434F1-4DC8-4FE0-8D65-E67732F59846}">
  <sheetPr>
    <tabColor theme="2" tint="-9.9978637043366805E-2"/>
  </sheetPr>
  <dimension ref="K20"/>
  <sheetViews>
    <sheetView zoomScaleNormal="100" workbookViewId="0">
      <selection activeCell="P37" sqref="P37"/>
    </sheetView>
  </sheetViews>
  <sheetFormatPr defaultRowHeight="14.4"/>
  <sheetData>
    <row r="20" spans="11:11">
      <c r="K20" s="81"/>
    </row>
  </sheetData>
  <sheetProtection sheet="1" objects="1" scenarios="1"/>
  <pageMargins left="0.7" right="0.7" top="0.75" bottom="0.75" header="0.3" footer="0.3"/>
  <pageSetup orientation="portrait" horizontalDpi="200" verticalDpi="200" r:id="rId1"/>
  <drawing r:id="rId2"/>
  <legacyDrawing r:id="rId3"/>
  <oleObjects>
    <mc:AlternateContent xmlns:mc="http://schemas.openxmlformats.org/markup-compatibility/2006">
      <mc:Choice Requires="x14">
        <oleObject progId="Packager Shell Object" dvAspect="DVASPECT_ICON" shapeId="5122" r:id="rId4">
          <objectPr defaultSize="0" autoPict="0" r:id="rId5">
            <anchor moveWithCells="1">
              <from>
                <xdr:col>1</xdr:col>
                <xdr:colOff>175260</xdr:colOff>
                <xdr:row>1</xdr:row>
                <xdr:rowOff>175260</xdr:rowOff>
              </from>
              <to>
                <xdr:col>10</xdr:col>
                <xdr:colOff>342900</xdr:colOff>
                <xdr:row>10</xdr:row>
                <xdr:rowOff>99060</xdr:rowOff>
              </to>
            </anchor>
          </objectPr>
        </oleObject>
      </mc:Choice>
      <mc:Fallback>
        <oleObject progId="Packager Shell Object" dvAspect="DVASPECT_ICON" shapeId="5122"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E8B6-20F7-4C80-857C-6A84DF4EE503}">
  <sheetPr>
    <tabColor rgb="FF0070C0"/>
  </sheetPr>
  <dimension ref="A1:B26"/>
  <sheetViews>
    <sheetView zoomScale="115" zoomScaleNormal="115" workbookViewId="0"/>
  </sheetViews>
  <sheetFormatPr defaultColWidth="8.88671875" defaultRowHeight="13.2"/>
  <cols>
    <col min="1" max="1" width="68" style="187" customWidth="1"/>
    <col min="2" max="2" width="60.5546875" style="188" customWidth="1"/>
    <col min="3" max="16384" width="8.88671875" style="186"/>
  </cols>
  <sheetData>
    <row r="1" spans="1:2" ht="27.6">
      <c r="A1" s="184" t="s">
        <v>24</v>
      </c>
      <c r="B1" s="185"/>
    </row>
    <row r="2" spans="1:2" ht="13.8" thickBot="1"/>
    <row r="3" spans="1:2" ht="18" thickBot="1">
      <c r="A3" s="189" t="s">
        <v>25</v>
      </c>
      <c r="B3" s="190"/>
    </row>
    <row r="4" spans="1:2" s="192" customFormat="1" ht="15" thickBot="1">
      <c r="A4" s="191" t="s">
        <v>26</v>
      </c>
      <c r="B4" s="198"/>
    </row>
    <row r="5" spans="1:2" s="192" customFormat="1" ht="15" thickBot="1">
      <c r="A5" s="191" t="s">
        <v>27</v>
      </c>
      <c r="B5" s="198"/>
    </row>
    <row r="6" spans="1:2" s="192" customFormat="1" ht="15" thickBot="1">
      <c r="A6" s="191" t="s">
        <v>28</v>
      </c>
      <c r="B6" s="198"/>
    </row>
    <row r="7" spans="1:2" s="192" customFormat="1" ht="15" thickBot="1">
      <c r="A7" s="191" t="s">
        <v>29</v>
      </c>
      <c r="B7" s="198"/>
    </row>
    <row r="8" spans="1:2" s="192" customFormat="1" ht="13.8" thickBot="1">
      <c r="A8" s="191" t="s">
        <v>30</v>
      </c>
      <c r="B8" s="199"/>
    </row>
    <row r="9" spans="1:2" s="192" customFormat="1" ht="15" thickBot="1">
      <c r="A9" s="191" t="s">
        <v>31</v>
      </c>
      <c r="B9" s="198"/>
    </row>
    <row r="10" spans="1:2" s="192" customFormat="1" ht="13.8" thickBot="1">
      <c r="A10" s="191" t="s">
        <v>32</v>
      </c>
      <c r="B10" s="199"/>
    </row>
    <row r="11" spans="1:2" s="192" customFormat="1" ht="13.8" thickBot="1">
      <c r="A11" s="191" t="s">
        <v>33</v>
      </c>
      <c r="B11" s="200"/>
    </row>
    <row r="12" spans="1:2" s="192" customFormat="1" ht="13.8" thickBot="1">
      <c r="A12" s="191" t="s">
        <v>34</v>
      </c>
      <c r="B12" s="200"/>
    </row>
    <row r="13" spans="1:2" s="194" customFormat="1">
      <c r="A13" s="187"/>
      <c r="B13" s="193"/>
    </row>
    <row r="14" spans="1:2" s="194" customFormat="1">
      <c r="A14" s="187"/>
      <c r="B14" s="193"/>
    </row>
    <row r="15" spans="1:2" s="194" customFormat="1" ht="13.8">
      <c r="A15" s="184" t="s">
        <v>35</v>
      </c>
      <c r="B15" s="185"/>
    </row>
    <row r="16" spans="1:2" s="194" customFormat="1" ht="31.2">
      <c r="A16" s="195" t="s">
        <v>36</v>
      </c>
      <c r="B16" s="195" t="s">
        <v>37</v>
      </c>
    </row>
    <row r="17" spans="1:2" s="194" customFormat="1" ht="15.6">
      <c r="A17" s="196" t="s">
        <v>38</v>
      </c>
      <c r="B17" s="294" t="s">
        <v>39</v>
      </c>
    </row>
    <row r="18" spans="1:2" s="194" customFormat="1" ht="15.6">
      <c r="A18" s="196" t="s">
        <v>40</v>
      </c>
      <c r="B18" s="294" t="s">
        <v>39</v>
      </c>
    </row>
    <row r="19" spans="1:2" s="194" customFormat="1" ht="15.6">
      <c r="A19" s="196" t="s">
        <v>41</v>
      </c>
      <c r="B19" s="197"/>
    </row>
    <row r="20" spans="1:2" ht="15.6">
      <c r="A20" s="196" t="s">
        <v>42</v>
      </c>
      <c r="B20" s="197"/>
    </row>
    <row r="21" spans="1:2" ht="15.6">
      <c r="A21" s="196" t="s">
        <v>43</v>
      </c>
      <c r="B21" s="197"/>
    </row>
    <row r="22" spans="1:2" ht="15.6">
      <c r="A22" s="196" t="s">
        <v>44</v>
      </c>
      <c r="B22" s="197"/>
    </row>
    <row r="23" spans="1:2" ht="15.6">
      <c r="A23" s="196" t="s">
        <v>45</v>
      </c>
      <c r="B23" s="197"/>
    </row>
    <row r="24" spans="1:2" s="194" customFormat="1">
      <c r="A24" s="187"/>
      <c r="B24" s="193"/>
    </row>
    <row r="25" spans="1:2" s="194" customFormat="1">
      <c r="A25" s="187"/>
      <c r="B25" s="193"/>
    </row>
    <row r="26" spans="1:2" s="194" customFormat="1">
      <c r="A26" s="187"/>
      <c r="B26" s="193"/>
    </row>
  </sheetData>
  <sheetProtection sheet="1" objects="1" scenarios="1"/>
  <conditionalFormatting sqref="B4:B12">
    <cfRule type="expression" dxfId="49" priority="2" stopIfTrue="1">
      <formula>B4=""</formula>
    </cfRule>
  </conditionalFormatting>
  <conditionalFormatting sqref="B17:B23">
    <cfRule type="cellIs" dxfId="48" priority="1" operator="equal">
      <formula>""</formula>
    </cfRule>
  </conditionalFormatting>
  <dataValidations count="1">
    <dataValidation type="list" allowBlank="1" showInputMessage="1" showErrorMessage="1" sqref="B19:B23" xr:uid="{FA794842-8872-4EFD-BA20-FBB7A684EF2F}">
      <formula1>"Yes,No"</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2EFD-B342-40D0-AF7C-F4E6AD268544}">
  <sheetPr>
    <tabColor theme="2" tint="-9.9978637043366805E-2"/>
  </sheetPr>
  <dimension ref="A1:X127"/>
  <sheetViews>
    <sheetView zoomScaleNormal="100" workbookViewId="0">
      <selection activeCell="AE52" sqref="AE52"/>
    </sheetView>
  </sheetViews>
  <sheetFormatPr defaultColWidth="9.109375" defaultRowHeight="13.8"/>
  <cols>
    <col min="1" max="1" width="3" style="126" customWidth="1"/>
    <col min="2" max="2" width="6.44140625" style="126" customWidth="1"/>
    <col min="3" max="3" width="63.109375" style="126" customWidth="1"/>
    <col min="4" max="9" width="11.88671875" style="126" customWidth="1"/>
    <col min="10" max="10" width="17.44140625" style="126" customWidth="1"/>
    <col min="11" max="11" width="94.33203125" style="126" customWidth="1"/>
    <col min="12" max="16" width="11.88671875" style="126" customWidth="1"/>
    <col min="17" max="18" width="12.6640625" style="126" customWidth="1"/>
    <col min="19" max="16384" width="9.109375" style="126"/>
  </cols>
  <sheetData>
    <row r="1" spans="1:24" s="132" customFormat="1" ht="15" customHeight="1">
      <c r="A1" s="129"/>
      <c r="B1" s="370" t="s">
        <v>46</v>
      </c>
      <c r="C1" s="371"/>
      <c r="D1" s="371"/>
      <c r="E1" s="371"/>
      <c r="F1" s="371"/>
      <c r="G1" s="371"/>
      <c r="H1" s="371"/>
      <c r="I1" s="371"/>
      <c r="J1" s="371"/>
      <c r="K1" s="371"/>
      <c r="L1" s="371"/>
      <c r="M1" s="371"/>
      <c r="N1" s="371"/>
      <c r="O1" s="371"/>
      <c r="P1" s="371"/>
      <c r="Q1" s="234"/>
      <c r="R1" s="235"/>
      <c r="S1" s="129"/>
      <c r="T1" s="129"/>
      <c r="U1" s="129"/>
      <c r="V1" s="129"/>
      <c r="W1" s="129"/>
      <c r="X1" s="129"/>
    </row>
    <row r="2" spans="1:24" s="132" customFormat="1" ht="15" customHeight="1">
      <c r="A2" s="129"/>
      <c r="B2" s="372"/>
      <c r="C2" s="373"/>
      <c r="D2" s="373"/>
      <c r="E2" s="373"/>
      <c r="F2" s="373"/>
      <c r="G2" s="373"/>
      <c r="H2" s="373"/>
      <c r="I2" s="373"/>
      <c r="J2" s="373"/>
      <c r="K2" s="373"/>
      <c r="L2" s="373"/>
      <c r="M2" s="373"/>
      <c r="N2" s="373"/>
      <c r="O2" s="373"/>
      <c r="P2" s="373"/>
      <c r="Q2" s="160"/>
      <c r="R2" s="236"/>
      <c r="S2" s="129"/>
      <c r="T2" s="129"/>
      <c r="U2" s="129"/>
      <c r="V2" s="129"/>
      <c r="W2" s="129"/>
      <c r="X2" s="129"/>
    </row>
    <row r="3" spans="1:24" s="132" customFormat="1">
      <c r="A3" s="129"/>
      <c r="B3" s="379" t="s">
        <v>27</v>
      </c>
      <c r="C3" s="380"/>
      <c r="D3" s="377">
        <f>'Workbook Set-up'!B5</f>
        <v>0</v>
      </c>
      <c r="E3" s="377"/>
      <c r="F3" s="377"/>
      <c r="G3" s="377"/>
      <c r="H3" s="133"/>
      <c r="I3" s="134"/>
      <c r="J3" s="133"/>
      <c r="K3" s="134"/>
      <c r="L3" s="133"/>
      <c r="M3" s="134"/>
      <c r="N3" s="133"/>
      <c r="O3" s="134"/>
      <c r="P3" s="134"/>
      <c r="Q3" s="134"/>
      <c r="R3" s="237"/>
      <c r="S3" s="129"/>
      <c r="T3" s="129"/>
      <c r="U3" s="129"/>
      <c r="V3" s="129"/>
      <c r="W3" s="129"/>
      <c r="X3" s="129"/>
    </row>
    <row r="4" spans="1:24" s="132" customFormat="1">
      <c r="A4" s="129"/>
      <c r="B4" s="357"/>
      <c r="C4" s="358" t="s">
        <v>28</v>
      </c>
      <c r="D4" s="374">
        <f>'Workbook Set-up'!B6</f>
        <v>0</v>
      </c>
      <c r="E4" s="375"/>
      <c r="F4" s="375"/>
      <c r="G4" s="376"/>
      <c r="H4" s="133"/>
      <c r="I4" s="134"/>
      <c r="J4" s="133"/>
      <c r="K4" s="134"/>
      <c r="L4" s="133"/>
      <c r="M4" s="134"/>
      <c r="N4" s="133"/>
      <c r="O4" s="134"/>
      <c r="P4" s="134"/>
      <c r="Q4" s="134"/>
      <c r="R4" s="237"/>
      <c r="S4" s="129"/>
      <c r="T4" s="129"/>
      <c r="U4" s="129"/>
      <c r="V4" s="129"/>
      <c r="W4" s="129"/>
      <c r="X4" s="129"/>
    </row>
    <row r="5" spans="1:24" s="132" customFormat="1">
      <c r="A5" s="129"/>
      <c r="B5" s="357"/>
      <c r="C5" s="358" t="s">
        <v>29</v>
      </c>
      <c r="D5" s="374">
        <f>'Workbook Set-up'!B7</f>
        <v>0</v>
      </c>
      <c r="E5" s="375"/>
      <c r="F5" s="375"/>
      <c r="G5" s="376"/>
      <c r="H5" s="133"/>
      <c r="I5" s="134"/>
      <c r="J5" s="133"/>
      <c r="K5" s="134"/>
      <c r="L5" s="133"/>
      <c r="M5" s="134"/>
      <c r="N5" s="133"/>
      <c r="O5" s="134"/>
      <c r="P5" s="134"/>
      <c r="Q5" s="134"/>
      <c r="R5" s="237"/>
      <c r="S5" s="129"/>
      <c r="T5" s="129"/>
      <c r="U5" s="129"/>
      <c r="V5" s="129"/>
      <c r="W5" s="129"/>
      <c r="X5" s="129"/>
    </row>
    <row r="6" spans="1:24" s="132" customFormat="1">
      <c r="A6" s="129"/>
      <c r="B6" s="357"/>
      <c r="C6" s="358" t="s">
        <v>47</v>
      </c>
      <c r="D6" s="374" t="str">
        <f>IF('Workbook Set-up'!B8="","",'Workbook Set-up'!B8&amp;" / "&amp;'Workbook Set-up'!B9)</f>
        <v/>
      </c>
      <c r="E6" s="375"/>
      <c r="F6" s="375"/>
      <c r="G6" s="376"/>
      <c r="H6" s="133"/>
      <c r="I6" s="134"/>
      <c r="J6" s="133"/>
      <c r="K6" s="134"/>
      <c r="L6" s="133"/>
      <c r="M6" s="134"/>
      <c r="N6" s="133"/>
      <c r="O6" s="134"/>
      <c r="P6" s="134"/>
      <c r="Q6" s="134"/>
      <c r="R6" s="237"/>
      <c r="S6" s="129"/>
      <c r="T6" s="129"/>
      <c r="U6" s="129"/>
      <c r="V6" s="129"/>
      <c r="W6" s="129"/>
      <c r="X6" s="129"/>
    </row>
    <row r="7" spans="1:24" s="132" customFormat="1">
      <c r="A7" s="129"/>
      <c r="B7" s="379" t="s">
        <v>32</v>
      </c>
      <c r="C7" s="380"/>
      <c r="D7" s="377">
        <f>'Workbook Set-up'!B10</f>
        <v>0</v>
      </c>
      <c r="E7" s="377"/>
      <c r="F7" s="377"/>
      <c r="G7" s="377"/>
      <c r="H7" s="135"/>
      <c r="I7" s="136"/>
      <c r="J7" s="135"/>
      <c r="K7" s="136"/>
      <c r="L7" s="135"/>
      <c r="M7" s="136"/>
      <c r="N7" s="135"/>
      <c r="O7" s="136"/>
      <c r="P7" s="136"/>
      <c r="Q7" s="136"/>
      <c r="R7" s="237"/>
      <c r="S7" s="129"/>
      <c r="T7" s="129"/>
      <c r="U7" s="129"/>
      <c r="V7" s="129"/>
      <c r="W7" s="129"/>
      <c r="X7" s="129"/>
    </row>
    <row r="8" spans="1:24" s="132" customFormat="1">
      <c r="A8" s="129"/>
      <c r="B8" s="379" t="s">
        <v>48</v>
      </c>
      <c r="C8" s="380"/>
      <c r="D8" s="384" t="str">
        <f>IF(AND('Workbook Set-up'!$B$11="",'Workbook Set-up'!$B$12=""),"",IF('Workbook Set-up'!$B$11='Workbook Set-up'!$B$12,TEXT('Workbook Set-up'!$B$11,"m/d/yyyy"),IF('Workbook Set-up'!$B$11&lt;&gt;'Workbook Set-up'!$B$12,TEXT('Workbook Set-up'!$B$11,"m/d/yyyy")&amp;" to "&amp;TEXT('Workbook Set-up'!$B$12,"m/d/yyyy"),"")))</f>
        <v/>
      </c>
      <c r="E8" s="384"/>
      <c r="F8" s="384"/>
      <c r="G8" s="384"/>
      <c r="H8" s="135"/>
      <c r="I8" s="136"/>
      <c r="J8" s="135"/>
      <c r="K8" s="136"/>
      <c r="L8" s="135"/>
      <c r="M8" s="136"/>
      <c r="N8" s="135"/>
      <c r="O8" s="136"/>
      <c r="P8" s="136"/>
      <c r="Q8" s="136"/>
      <c r="R8" s="237"/>
      <c r="S8" s="129"/>
      <c r="T8" s="129"/>
      <c r="U8" s="129"/>
      <c r="V8" s="129"/>
      <c r="W8" s="129"/>
      <c r="X8" s="129"/>
    </row>
    <row r="9" spans="1:24">
      <c r="A9" s="125"/>
      <c r="B9" s="238"/>
      <c r="C9" s="125"/>
      <c r="D9" s="125"/>
      <c r="E9" s="125"/>
      <c r="F9" s="125"/>
      <c r="G9" s="125"/>
      <c r="H9" s="125"/>
      <c r="I9" s="125"/>
      <c r="J9" s="125"/>
      <c r="K9" s="125"/>
      <c r="L9" s="125"/>
      <c r="M9" s="125"/>
      <c r="N9" s="125"/>
      <c r="O9" s="125"/>
      <c r="P9" s="125"/>
      <c r="Q9" s="125"/>
      <c r="R9" s="239"/>
      <c r="S9" s="125"/>
      <c r="T9" s="125"/>
      <c r="U9" s="125"/>
      <c r="V9" s="125"/>
      <c r="W9" s="125"/>
      <c r="X9" s="125"/>
    </row>
    <row r="10" spans="1:24" ht="15" customHeight="1">
      <c r="A10" s="125"/>
      <c r="B10" s="382" t="s">
        <v>49</v>
      </c>
      <c r="C10" s="383"/>
      <c r="D10" s="383"/>
      <c r="E10" s="383"/>
      <c r="F10" s="383"/>
      <c r="G10" s="383"/>
      <c r="H10" s="383"/>
      <c r="I10" s="383"/>
      <c r="J10" s="383"/>
      <c r="K10" s="383"/>
      <c r="L10" s="383"/>
      <c r="M10" s="383"/>
      <c r="N10" s="383"/>
      <c r="O10" s="383"/>
      <c r="P10" s="383"/>
      <c r="Q10" s="233"/>
      <c r="R10" s="239"/>
      <c r="S10" s="125"/>
      <c r="T10" s="125"/>
      <c r="U10" s="125"/>
      <c r="V10" s="125"/>
      <c r="W10" s="125"/>
      <c r="X10" s="125"/>
    </row>
    <row r="11" spans="1:24">
      <c r="A11" s="125"/>
      <c r="B11" s="238"/>
      <c r="C11" s="125"/>
      <c r="D11" s="125"/>
      <c r="E11" s="125"/>
      <c r="F11" s="125"/>
      <c r="G11" s="125"/>
      <c r="H11" s="125"/>
      <c r="I11" s="125"/>
      <c r="J11" s="125"/>
      <c r="K11" s="125"/>
      <c r="L11" s="125"/>
      <c r="M11" s="125"/>
      <c r="N11" s="125"/>
      <c r="O11" s="125"/>
      <c r="P11" s="125"/>
      <c r="Q11" s="125"/>
      <c r="R11" s="239"/>
      <c r="S11" s="125"/>
      <c r="T11" s="125"/>
      <c r="U11" s="125"/>
      <c r="V11" s="125"/>
      <c r="W11" s="125"/>
      <c r="X11" s="125"/>
    </row>
    <row r="12" spans="1:24">
      <c r="A12" s="125"/>
      <c r="B12" s="240"/>
      <c r="C12" s="241" t="s">
        <v>50</v>
      </c>
      <c r="D12" s="125"/>
      <c r="E12" s="125"/>
      <c r="F12" s="125"/>
      <c r="G12" s="125"/>
      <c r="H12" s="125"/>
      <c r="I12" s="125"/>
      <c r="J12" s="125"/>
      <c r="K12" s="125"/>
      <c r="L12" s="125"/>
      <c r="M12" s="125"/>
      <c r="N12" s="125"/>
      <c r="O12" s="125"/>
      <c r="P12" s="125"/>
      <c r="Q12" s="125"/>
      <c r="R12" s="239"/>
      <c r="S12" s="125"/>
      <c r="T12" s="125"/>
      <c r="U12" s="125"/>
      <c r="V12" s="125"/>
      <c r="W12" s="125"/>
      <c r="X12" s="125"/>
    </row>
    <row r="13" spans="1:24">
      <c r="A13" s="125"/>
      <c r="B13" s="238"/>
      <c r="C13" s="125"/>
      <c r="D13" s="125"/>
      <c r="E13" s="125"/>
      <c r="F13" s="125"/>
      <c r="G13" s="125"/>
      <c r="H13" s="125"/>
      <c r="I13" s="125"/>
      <c r="J13" s="125"/>
      <c r="K13" s="125"/>
      <c r="L13" s="125"/>
      <c r="M13" s="125"/>
      <c r="N13" s="125"/>
      <c r="O13" s="125"/>
      <c r="P13" s="125"/>
      <c r="Q13" s="125"/>
      <c r="R13" s="239"/>
      <c r="S13" s="125"/>
      <c r="T13" s="125"/>
      <c r="U13" s="125"/>
      <c r="V13" s="125"/>
      <c r="W13" s="125"/>
      <c r="X13" s="125"/>
    </row>
    <row r="14" spans="1:24" ht="51" customHeight="1">
      <c r="A14" s="125"/>
      <c r="B14" s="240"/>
      <c r="C14" s="221" t="s">
        <v>51</v>
      </c>
      <c r="D14" s="95" t="s">
        <v>52</v>
      </c>
      <c r="E14" s="96" t="s">
        <v>53</v>
      </c>
      <c r="F14" s="96" t="s">
        <v>54</v>
      </c>
      <c r="G14" s="96" t="s">
        <v>55</v>
      </c>
      <c r="H14" s="96" t="s">
        <v>56</v>
      </c>
      <c r="I14" s="125"/>
      <c r="J14" s="125"/>
      <c r="K14" s="125"/>
      <c r="L14" s="125"/>
      <c r="M14" s="125"/>
      <c r="N14" s="125"/>
      <c r="O14" s="125"/>
      <c r="P14" s="125"/>
      <c r="Q14" s="125"/>
      <c r="R14" s="239"/>
      <c r="S14" s="125"/>
      <c r="T14" s="125"/>
      <c r="U14" s="125"/>
      <c r="V14" s="125"/>
      <c r="W14" s="125"/>
      <c r="X14" s="125"/>
    </row>
    <row r="15" spans="1:24">
      <c r="A15" s="125"/>
      <c r="B15" s="238"/>
      <c r="C15" s="220" t="s">
        <v>38</v>
      </c>
      <c r="D15" s="112">
        <f>D108</f>
        <v>0</v>
      </c>
      <c r="E15" s="112">
        <f>E108</f>
        <v>0</v>
      </c>
      <c r="F15" s="112">
        <f>F108</f>
        <v>0</v>
      </c>
      <c r="G15" s="112">
        <f>G108</f>
        <v>0</v>
      </c>
      <c r="H15" s="345">
        <f>H108</f>
        <v>0</v>
      </c>
      <c r="I15" s="125"/>
      <c r="J15" s="125"/>
      <c r="K15" s="125"/>
      <c r="L15" s="125"/>
      <c r="M15" s="125"/>
      <c r="N15" s="125"/>
      <c r="O15" s="125"/>
      <c r="P15" s="125"/>
      <c r="Q15" s="125"/>
      <c r="R15" s="239"/>
      <c r="S15" s="125"/>
      <c r="T15" s="125"/>
      <c r="U15" s="125"/>
      <c r="V15" s="125"/>
      <c r="W15" s="125"/>
      <c r="X15" s="125"/>
    </row>
    <row r="16" spans="1:24">
      <c r="A16" s="125"/>
      <c r="B16" s="238"/>
      <c r="C16" s="220" t="s">
        <v>41</v>
      </c>
      <c r="D16" s="113">
        <f>L49</f>
        <v>0</v>
      </c>
      <c r="E16" s="113">
        <f>M49</f>
        <v>0</v>
      </c>
      <c r="F16" s="113">
        <f>N49</f>
        <v>0</v>
      </c>
      <c r="G16" s="113">
        <f>O49</f>
        <v>0</v>
      </c>
      <c r="H16" s="345">
        <f>P49</f>
        <v>0</v>
      </c>
      <c r="I16" s="125"/>
      <c r="J16" s="125"/>
      <c r="K16" s="125"/>
      <c r="L16" s="125"/>
      <c r="M16" s="125"/>
      <c r="N16" s="125"/>
      <c r="O16" s="125"/>
      <c r="P16" s="125"/>
      <c r="Q16" s="125"/>
      <c r="R16" s="239"/>
      <c r="S16" s="125"/>
      <c r="T16" s="125"/>
      <c r="U16" s="125"/>
      <c r="V16" s="125"/>
      <c r="W16" s="125"/>
      <c r="X16" s="125"/>
    </row>
    <row r="17" spans="1:24">
      <c r="A17" s="125"/>
      <c r="B17" s="238"/>
      <c r="C17" s="220" t="s">
        <v>42</v>
      </c>
      <c r="D17" s="113">
        <f>L58</f>
        <v>0</v>
      </c>
      <c r="E17" s="113">
        <f>M58</f>
        <v>0</v>
      </c>
      <c r="F17" s="113">
        <f>N58</f>
        <v>0</v>
      </c>
      <c r="G17" s="113">
        <f>O58</f>
        <v>0</v>
      </c>
      <c r="H17" s="345">
        <f>P58</f>
        <v>0</v>
      </c>
      <c r="I17" s="125"/>
      <c r="J17" s="125"/>
      <c r="K17" s="125"/>
      <c r="L17" s="125"/>
      <c r="M17" s="125"/>
      <c r="N17" s="125"/>
      <c r="O17" s="125"/>
      <c r="P17" s="125"/>
      <c r="Q17" s="125"/>
      <c r="R17" s="239"/>
      <c r="S17" s="125"/>
      <c r="T17" s="125"/>
      <c r="U17" s="125"/>
      <c r="V17" s="125"/>
      <c r="W17" s="125"/>
      <c r="X17" s="125"/>
    </row>
    <row r="18" spans="1:24">
      <c r="A18" s="125"/>
      <c r="B18" s="238"/>
      <c r="C18" s="220" t="s">
        <v>43</v>
      </c>
      <c r="D18" s="113">
        <f>L70</f>
        <v>0</v>
      </c>
      <c r="E18" s="113">
        <f>M70</f>
        <v>0</v>
      </c>
      <c r="F18" s="113">
        <f>N70</f>
        <v>0</v>
      </c>
      <c r="G18" s="113">
        <f>O70</f>
        <v>0</v>
      </c>
      <c r="H18" s="345">
        <f>P70</f>
        <v>0</v>
      </c>
      <c r="I18" s="125"/>
      <c r="J18" s="125"/>
      <c r="K18" s="125"/>
      <c r="L18" s="125"/>
      <c r="M18" s="125"/>
      <c r="N18" s="125"/>
      <c r="O18" s="125"/>
      <c r="P18" s="125"/>
      <c r="Q18" s="125"/>
      <c r="R18" s="239"/>
      <c r="S18" s="125"/>
      <c r="T18" s="125"/>
      <c r="U18" s="125"/>
      <c r="V18" s="125"/>
      <c r="W18" s="125"/>
      <c r="X18" s="125"/>
    </row>
    <row r="19" spans="1:24">
      <c r="A19" s="125"/>
      <c r="B19" s="238"/>
      <c r="C19" s="220" t="s">
        <v>44</v>
      </c>
      <c r="D19" s="113">
        <f>L78</f>
        <v>0</v>
      </c>
      <c r="E19" s="113">
        <f>M78</f>
        <v>0</v>
      </c>
      <c r="F19" s="113">
        <f>N78</f>
        <v>0</v>
      </c>
      <c r="G19" s="113">
        <f>O78</f>
        <v>0</v>
      </c>
      <c r="H19" s="345">
        <f>P78</f>
        <v>0</v>
      </c>
      <c r="I19" s="125"/>
      <c r="J19" s="125"/>
      <c r="K19" s="125"/>
      <c r="L19" s="125"/>
      <c r="M19" s="125"/>
      <c r="N19" s="125"/>
      <c r="O19" s="125"/>
      <c r="P19" s="125"/>
      <c r="Q19" s="125"/>
      <c r="R19" s="239"/>
      <c r="S19" s="125"/>
      <c r="T19" s="125"/>
      <c r="U19" s="125"/>
      <c r="V19" s="125"/>
      <c r="W19" s="125"/>
      <c r="X19" s="125"/>
    </row>
    <row r="20" spans="1:24">
      <c r="A20" s="125"/>
      <c r="B20" s="238"/>
      <c r="C20" s="223" t="s">
        <v>45</v>
      </c>
      <c r="D20" s="224">
        <v>0</v>
      </c>
      <c r="E20" s="224">
        <v>0</v>
      </c>
      <c r="F20" s="224">
        <v>0</v>
      </c>
      <c r="G20" s="224">
        <v>0</v>
      </c>
      <c r="H20" s="346">
        <v>0</v>
      </c>
      <c r="I20" s="125"/>
      <c r="J20" s="125"/>
      <c r="K20" s="125"/>
      <c r="L20" s="125"/>
      <c r="M20" s="125"/>
      <c r="N20" s="125"/>
      <c r="O20" s="125"/>
      <c r="P20" s="125"/>
      <c r="Q20" s="125"/>
      <c r="R20" s="239"/>
      <c r="S20" s="125"/>
      <c r="T20" s="125"/>
      <c r="U20" s="125"/>
      <c r="V20" s="125"/>
      <c r="W20" s="125"/>
      <c r="X20" s="125"/>
    </row>
    <row r="21" spans="1:24" ht="14.4" thickBot="1">
      <c r="A21" s="125"/>
      <c r="B21" s="238"/>
      <c r="C21" s="227" t="s">
        <v>57</v>
      </c>
      <c r="D21" s="114">
        <f>L102</f>
        <v>0</v>
      </c>
      <c r="E21" s="114">
        <f>M102</f>
        <v>0</v>
      </c>
      <c r="F21" s="114">
        <f>N102</f>
        <v>0</v>
      </c>
      <c r="G21" s="114">
        <f>O102</f>
        <v>0</v>
      </c>
      <c r="H21" s="347">
        <f>P102</f>
        <v>0</v>
      </c>
      <c r="I21" s="125"/>
      <c r="J21" s="125"/>
      <c r="K21" s="125"/>
      <c r="L21" s="125"/>
      <c r="M21" s="125"/>
      <c r="N21" s="125"/>
      <c r="O21" s="125"/>
      <c r="P21" s="125"/>
      <c r="Q21" s="125"/>
      <c r="R21" s="239"/>
      <c r="S21" s="125"/>
      <c r="T21" s="125"/>
      <c r="U21" s="125"/>
      <c r="V21" s="125"/>
      <c r="W21" s="125"/>
      <c r="X21" s="125"/>
    </row>
    <row r="22" spans="1:24" ht="24.75" customHeight="1" thickTop="1" thickBot="1">
      <c r="A22" s="125"/>
      <c r="B22" s="238"/>
      <c r="C22" s="228" t="s">
        <v>58</v>
      </c>
      <c r="D22" s="341">
        <f>SUM(D15:D21)</f>
        <v>0</v>
      </c>
      <c r="E22" s="341">
        <f>SUM(E15:E21)</f>
        <v>0</v>
      </c>
      <c r="F22" s="341">
        <f>SUM(F15:F21)</f>
        <v>0</v>
      </c>
      <c r="G22" s="341">
        <f>SUM(G15:G21)</f>
        <v>0</v>
      </c>
      <c r="H22" s="342">
        <f>IF(SUM(F22:G22)=0,0,F22/SUM(F22:G22))</f>
        <v>0</v>
      </c>
      <c r="I22" s="125"/>
      <c r="J22" s="125"/>
      <c r="K22" s="125"/>
      <c r="L22" s="125"/>
      <c r="M22" s="125"/>
      <c r="N22" s="125"/>
      <c r="O22" s="125"/>
      <c r="P22" s="125"/>
      <c r="Q22" s="125"/>
      <c r="R22" s="239"/>
      <c r="S22" s="125"/>
      <c r="T22" s="125"/>
      <c r="U22" s="125"/>
      <c r="V22" s="125"/>
      <c r="W22" s="125"/>
      <c r="X22" s="125"/>
    </row>
    <row r="23" spans="1:24" ht="14.4" thickTop="1">
      <c r="A23" s="125"/>
      <c r="B23" s="238"/>
      <c r="C23" s="125"/>
      <c r="D23" s="125"/>
      <c r="E23" s="125"/>
      <c r="F23" s="125"/>
      <c r="G23" s="125"/>
      <c r="H23" s="125"/>
      <c r="I23" s="222"/>
      <c r="J23" s="222"/>
      <c r="K23" s="125"/>
      <c r="L23" s="125"/>
      <c r="M23" s="125"/>
      <c r="N23" s="125"/>
      <c r="O23" s="125"/>
      <c r="P23" s="125"/>
      <c r="Q23" s="125"/>
      <c r="R23" s="239"/>
      <c r="S23" s="125"/>
      <c r="T23" s="125"/>
      <c r="U23" s="125"/>
      <c r="V23" s="125"/>
      <c r="W23" s="125"/>
      <c r="X23" s="125"/>
    </row>
    <row r="24" spans="1:24">
      <c r="A24" s="125"/>
      <c r="B24" s="238"/>
      <c r="C24" s="125"/>
      <c r="D24" s="125"/>
      <c r="E24" s="125"/>
      <c r="F24" s="125"/>
      <c r="G24" s="125"/>
      <c r="H24" s="125"/>
      <c r="I24" s="125"/>
      <c r="J24" s="125"/>
      <c r="K24" s="125"/>
      <c r="L24" s="125"/>
      <c r="M24" s="125"/>
      <c r="N24" s="125"/>
      <c r="O24" s="125"/>
      <c r="P24" s="125"/>
      <c r="Q24" s="125"/>
      <c r="R24" s="239"/>
      <c r="S24" s="125"/>
      <c r="T24" s="125"/>
      <c r="U24" s="125"/>
      <c r="V24" s="125"/>
      <c r="W24" s="125"/>
      <c r="X24" s="125"/>
    </row>
    <row r="25" spans="1:24">
      <c r="A25" s="125"/>
      <c r="B25" s="238"/>
      <c r="C25" s="125"/>
      <c r="D25" s="125"/>
      <c r="E25" s="125"/>
      <c r="F25" s="125"/>
      <c r="G25" s="125"/>
      <c r="H25" s="125"/>
      <c r="I25" s="125"/>
      <c r="J25" s="125"/>
      <c r="K25" s="125"/>
      <c r="L25" s="125"/>
      <c r="M25" s="125"/>
      <c r="N25" s="125"/>
      <c r="O25" s="125"/>
      <c r="P25" s="125"/>
      <c r="Q25" s="125"/>
      <c r="R25" s="239"/>
      <c r="S25" s="125"/>
      <c r="T25" s="125"/>
      <c r="U25" s="125"/>
      <c r="V25" s="125"/>
      <c r="W25" s="125"/>
      <c r="X25" s="125"/>
    </row>
    <row r="26" spans="1:24">
      <c r="A26" s="125"/>
      <c r="B26" s="238"/>
      <c r="C26" s="241" t="s">
        <v>59</v>
      </c>
      <c r="D26" s="125"/>
      <c r="E26" s="125"/>
      <c r="F26" s="125"/>
      <c r="G26" s="125"/>
      <c r="H26" s="125"/>
      <c r="I26" s="125"/>
      <c r="J26" s="125"/>
      <c r="K26" s="125"/>
      <c r="L26" s="125"/>
      <c r="M26" s="125"/>
      <c r="N26" s="125"/>
      <c r="O26" s="125"/>
      <c r="P26" s="125"/>
      <c r="Q26" s="125"/>
      <c r="R26" s="239"/>
      <c r="S26" s="125"/>
      <c r="T26" s="125"/>
      <c r="U26" s="125"/>
      <c r="V26" s="125"/>
      <c r="W26" s="125"/>
      <c r="X26" s="125"/>
    </row>
    <row r="27" spans="1:24">
      <c r="A27" s="125"/>
      <c r="B27" s="238"/>
      <c r="C27" s="241" t="s">
        <v>60</v>
      </c>
      <c r="D27" s="125"/>
      <c r="E27" s="125"/>
      <c r="F27" s="125"/>
      <c r="G27" s="125"/>
      <c r="H27" s="125"/>
      <c r="I27" s="125"/>
      <c r="J27" s="125"/>
      <c r="K27" s="125"/>
      <c r="L27" s="125"/>
      <c r="M27" s="125"/>
      <c r="N27" s="125"/>
      <c r="O27" s="125"/>
      <c r="P27" s="125"/>
      <c r="Q27" s="125"/>
      <c r="R27" s="239"/>
      <c r="S27" s="125"/>
      <c r="T27" s="125"/>
      <c r="U27" s="125"/>
      <c r="V27" s="125"/>
      <c r="W27" s="125"/>
      <c r="X27" s="125"/>
    </row>
    <row r="28" spans="1:24">
      <c r="A28" s="125"/>
      <c r="B28" s="238"/>
      <c r="C28" s="241" t="s">
        <v>61</v>
      </c>
      <c r="D28" s="125"/>
      <c r="E28" s="125"/>
      <c r="F28" s="125"/>
      <c r="G28" s="125"/>
      <c r="H28" s="125"/>
      <c r="I28" s="125"/>
      <c r="J28" s="125"/>
      <c r="K28" s="125"/>
      <c r="L28" s="125"/>
      <c r="M28" s="125"/>
      <c r="N28" s="125"/>
      <c r="O28" s="125"/>
      <c r="P28" s="125"/>
      <c r="Q28" s="125"/>
      <c r="R28" s="239"/>
      <c r="S28" s="125"/>
      <c r="T28" s="125"/>
      <c r="U28" s="125"/>
      <c r="V28" s="125"/>
      <c r="W28" s="125"/>
      <c r="X28" s="125"/>
    </row>
    <row r="29" spans="1:24">
      <c r="A29" s="125"/>
      <c r="B29" s="238"/>
      <c r="C29" s="125"/>
      <c r="D29" s="125"/>
      <c r="E29" s="125"/>
      <c r="F29" s="125"/>
      <c r="G29" s="125"/>
      <c r="H29" s="125"/>
      <c r="I29" s="125"/>
      <c r="J29" s="125"/>
      <c r="K29" s="125"/>
      <c r="L29" s="125"/>
      <c r="M29" s="125"/>
      <c r="N29" s="125"/>
      <c r="O29" s="125"/>
      <c r="P29" s="125"/>
      <c r="Q29" s="125"/>
      <c r="R29" s="239"/>
      <c r="S29" s="125"/>
      <c r="T29" s="125"/>
      <c r="U29" s="125"/>
      <c r="V29" s="125"/>
      <c r="W29" s="125"/>
      <c r="X29" s="125"/>
    </row>
    <row r="30" spans="1:24" ht="15.75" customHeight="1">
      <c r="A30" s="125"/>
      <c r="B30" s="240"/>
      <c r="C30" s="386" t="s">
        <v>62</v>
      </c>
      <c r="D30" s="386"/>
      <c r="E30" s="386"/>
      <c r="F30" s="386"/>
      <c r="G30" s="386"/>
      <c r="H30" s="386"/>
      <c r="I30" s="386"/>
      <c r="J30" s="386"/>
      <c r="K30" s="386"/>
      <c r="L30" s="386"/>
      <c r="M30" s="386"/>
      <c r="N30" s="386"/>
      <c r="O30" s="386"/>
      <c r="P30" s="386"/>
      <c r="Q30" s="125"/>
      <c r="R30" s="239"/>
      <c r="S30" s="125"/>
      <c r="T30" s="125"/>
      <c r="U30" s="125"/>
      <c r="V30" s="125"/>
      <c r="W30" s="125"/>
      <c r="X30" s="125"/>
    </row>
    <row r="31" spans="1:24">
      <c r="A31" s="125"/>
      <c r="B31" s="238"/>
      <c r="C31" s="125"/>
      <c r="D31" s="125"/>
      <c r="E31" s="125"/>
      <c r="F31" s="125"/>
      <c r="G31" s="125"/>
      <c r="H31" s="125"/>
      <c r="I31" s="125"/>
      <c r="J31" s="125"/>
      <c r="K31" s="125"/>
      <c r="L31" s="125"/>
      <c r="M31" s="125"/>
      <c r="N31" s="125"/>
      <c r="O31" s="125"/>
      <c r="P31" s="125"/>
      <c r="Q31" s="125"/>
      <c r="R31" s="239"/>
      <c r="S31" s="125"/>
      <c r="T31" s="125"/>
      <c r="U31" s="125"/>
      <c r="V31" s="125"/>
      <c r="W31" s="125"/>
      <c r="X31" s="125"/>
    </row>
    <row r="32" spans="1:24">
      <c r="A32" s="125"/>
      <c r="B32" s="240"/>
      <c r="C32" s="385" t="s">
        <v>63</v>
      </c>
      <c r="D32" s="385"/>
      <c r="E32" s="385"/>
      <c r="F32" s="385"/>
      <c r="G32" s="385"/>
      <c r="H32" s="385"/>
      <c r="I32" s="241"/>
      <c r="J32" s="125"/>
      <c r="K32" s="378" t="s">
        <v>41</v>
      </c>
      <c r="L32" s="378"/>
      <c r="M32" s="378"/>
      <c r="N32" s="378"/>
      <c r="O32" s="378"/>
      <c r="P32" s="378"/>
      <c r="Q32" s="125"/>
      <c r="R32" s="239"/>
      <c r="S32" s="125"/>
      <c r="T32" s="125"/>
      <c r="U32" s="125"/>
      <c r="V32" s="125"/>
      <c r="W32" s="125"/>
      <c r="X32" s="125"/>
    </row>
    <row r="33" spans="1:24">
      <c r="A33" s="125"/>
      <c r="B33" s="238"/>
      <c r="C33" s="125"/>
      <c r="D33" s="125"/>
      <c r="E33" s="125"/>
      <c r="F33" s="125"/>
      <c r="G33" s="125"/>
      <c r="H33" s="125"/>
      <c r="I33" s="125"/>
      <c r="J33" s="125"/>
      <c r="K33" s="129"/>
      <c r="L33" s="129"/>
      <c r="M33" s="129"/>
      <c r="N33" s="129"/>
      <c r="O33" s="129"/>
      <c r="P33" s="129"/>
      <c r="Q33" s="125"/>
      <c r="R33" s="239"/>
      <c r="S33" s="125"/>
      <c r="T33" s="125"/>
      <c r="U33" s="125"/>
      <c r="V33" s="125"/>
      <c r="W33" s="125"/>
      <c r="X33" s="125"/>
    </row>
    <row r="34" spans="1:24" ht="28.2" thickBot="1">
      <c r="A34" s="125"/>
      <c r="B34" s="242"/>
      <c r="C34" s="131" t="s">
        <v>64</v>
      </c>
      <c r="D34" s="203" t="s">
        <v>52</v>
      </c>
      <c r="E34" s="204" t="s">
        <v>53</v>
      </c>
      <c r="F34" s="204" t="s">
        <v>54</v>
      </c>
      <c r="G34" s="204" t="s">
        <v>55</v>
      </c>
      <c r="H34" s="204" t="s">
        <v>56</v>
      </c>
      <c r="I34" s="125"/>
      <c r="J34" s="125"/>
      <c r="K34" s="204" t="s">
        <v>64</v>
      </c>
      <c r="L34" s="203" t="s">
        <v>52</v>
      </c>
      <c r="M34" s="204" t="s">
        <v>53</v>
      </c>
      <c r="N34" s="204" t="s">
        <v>54</v>
      </c>
      <c r="O34" s="204" t="s">
        <v>55</v>
      </c>
      <c r="P34" s="204" t="s">
        <v>56</v>
      </c>
      <c r="Q34" s="125"/>
      <c r="R34" s="239"/>
      <c r="S34" s="125"/>
      <c r="T34" s="125"/>
      <c r="U34" s="125"/>
      <c r="V34" s="125"/>
      <c r="W34" s="125"/>
      <c r="X34" s="125"/>
    </row>
    <row r="35" spans="1:24" ht="68.25" customHeight="1" thickTop="1">
      <c r="A35" s="125"/>
      <c r="B35" s="243">
        <v>1</v>
      </c>
      <c r="C35" s="212" t="s">
        <v>65</v>
      </c>
      <c r="D35" s="153">
        <f>F35+G35</f>
        <v>0</v>
      </c>
      <c r="E35" s="153">
        <f>'TCM Monitoring Tool'!AN12</f>
        <v>0</v>
      </c>
      <c r="F35" s="153">
        <f>'TCM Monitoring Tool'!AJ12</f>
        <v>0</v>
      </c>
      <c r="G35" s="153">
        <f>'TCM Monitoring Tool'!AL12</f>
        <v>0</v>
      </c>
      <c r="H35" s="343">
        <f>'TCM Monitoring Tool'!AK12</f>
        <v>0</v>
      </c>
      <c r="I35" s="125"/>
      <c r="J35" s="244">
        <v>1</v>
      </c>
      <c r="K35" s="214" t="s">
        <v>66</v>
      </c>
      <c r="L35" s="205">
        <f>N35+O35</f>
        <v>0</v>
      </c>
      <c r="M35" s="205">
        <f>'Foster Care-Adoption Addendum'!AL11</f>
        <v>0</v>
      </c>
      <c r="N35" s="205">
        <f>'Foster Care-Adoption Addendum'!AH11</f>
        <v>0</v>
      </c>
      <c r="O35" s="205">
        <f>'Foster Care-Adoption Addendum'!AJ11</f>
        <v>0</v>
      </c>
      <c r="P35" s="343">
        <f>'Foster Care-Adoption Addendum'!AI11</f>
        <v>0</v>
      </c>
      <c r="Q35" s="125"/>
      <c r="R35" s="239"/>
      <c r="S35" s="125"/>
      <c r="T35" s="125"/>
      <c r="U35" s="125"/>
      <c r="V35" s="125"/>
      <c r="W35" s="125"/>
      <c r="X35" s="125"/>
    </row>
    <row r="36" spans="1:24" ht="68.25" customHeight="1">
      <c r="A36" s="125"/>
      <c r="B36" s="243">
        <v>2</v>
      </c>
      <c r="C36" s="213" t="s">
        <v>67</v>
      </c>
      <c r="D36" s="153">
        <f t="shared" ref="D36:D99" si="0">F36+G36</f>
        <v>0</v>
      </c>
      <c r="E36" s="153">
        <f>'TCM Monitoring Tool'!AN13</f>
        <v>0</v>
      </c>
      <c r="F36" s="153">
        <f>'TCM Monitoring Tool'!AJ13</f>
        <v>0</v>
      </c>
      <c r="G36" s="153">
        <f>'TCM Monitoring Tool'!AL13</f>
        <v>0</v>
      </c>
      <c r="H36" s="343">
        <f>'TCM Monitoring Tool'!AK13</f>
        <v>0</v>
      </c>
      <c r="I36" s="125"/>
      <c r="J36" s="244">
        <v>2</v>
      </c>
      <c r="K36" s="213" t="s">
        <v>68</v>
      </c>
      <c r="L36" s="205">
        <f t="shared" ref="L36:L48" si="1">N36+O36</f>
        <v>0</v>
      </c>
      <c r="M36" s="205">
        <f>'Foster Care-Adoption Addendum'!AL12</f>
        <v>0</v>
      </c>
      <c r="N36" s="205">
        <f>'Foster Care-Adoption Addendum'!AH12</f>
        <v>0</v>
      </c>
      <c r="O36" s="205">
        <f>'Foster Care-Adoption Addendum'!AJ12</f>
        <v>0</v>
      </c>
      <c r="P36" s="343">
        <f>'Foster Care-Adoption Addendum'!AI12</f>
        <v>0</v>
      </c>
      <c r="Q36" s="125"/>
      <c r="R36" s="239"/>
      <c r="S36" s="125"/>
      <c r="T36" s="125"/>
      <c r="U36" s="125"/>
      <c r="V36" s="125"/>
      <c r="W36" s="125"/>
      <c r="X36" s="125"/>
    </row>
    <row r="37" spans="1:24" ht="96.6">
      <c r="A37" s="125"/>
      <c r="B37" s="243">
        <v>3</v>
      </c>
      <c r="C37" s="213" t="s">
        <v>69</v>
      </c>
      <c r="D37" s="153">
        <f t="shared" si="0"/>
        <v>0</v>
      </c>
      <c r="E37" s="153">
        <f>'TCM Monitoring Tool'!AN14</f>
        <v>0</v>
      </c>
      <c r="F37" s="153">
        <f>'TCM Monitoring Tool'!AJ14</f>
        <v>0</v>
      </c>
      <c r="G37" s="153">
        <f>'TCM Monitoring Tool'!AL14</f>
        <v>0</v>
      </c>
      <c r="H37" s="343">
        <f>'TCM Monitoring Tool'!AK14</f>
        <v>0</v>
      </c>
      <c r="I37" s="125"/>
      <c r="J37" s="244">
        <v>3</v>
      </c>
      <c r="K37" s="213" t="s">
        <v>70</v>
      </c>
      <c r="L37" s="205">
        <f t="shared" si="1"/>
        <v>0</v>
      </c>
      <c r="M37" s="205">
        <f>'Foster Care-Adoption Addendum'!AL13</f>
        <v>0</v>
      </c>
      <c r="N37" s="205">
        <f>'Foster Care-Adoption Addendum'!AH13</f>
        <v>0</v>
      </c>
      <c r="O37" s="205">
        <f>'Foster Care-Adoption Addendum'!AJ13</f>
        <v>0</v>
      </c>
      <c r="P37" s="343">
        <f>'Foster Care-Adoption Addendum'!AI13</f>
        <v>0</v>
      </c>
      <c r="Q37" s="125"/>
      <c r="R37" s="239"/>
      <c r="S37" s="125"/>
      <c r="T37" s="125"/>
      <c r="U37" s="125"/>
      <c r="V37" s="125"/>
      <c r="W37" s="125"/>
      <c r="X37" s="125"/>
    </row>
    <row r="38" spans="1:24" ht="60" customHeight="1">
      <c r="A38" s="125"/>
      <c r="B38" s="243">
        <v>4</v>
      </c>
      <c r="C38" s="212" t="s">
        <v>71</v>
      </c>
      <c r="D38" s="153">
        <f t="shared" si="0"/>
        <v>0</v>
      </c>
      <c r="E38" s="153">
        <f>'TCM Monitoring Tool'!AN15</f>
        <v>0</v>
      </c>
      <c r="F38" s="153">
        <f>'TCM Monitoring Tool'!AJ15</f>
        <v>0</v>
      </c>
      <c r="G38" s="153">
        <f>'TCM Monitoring Tool'!AL15</f>
        <v>0</v>
      </c>
      <c r="H38" s="343">
        <f>'TCM Monitoring Tool'!AK15</f>
        <v>0</v>
      </c>
      <c r="I38" s="125"/>
      <c r="J38" s="244">
        <v>4</v>
      </c>
      <c r="K38" s="213" t="s">
        <v>72</v>
      </c>
      <c r="L38" s="205">
        <f t="shared" si="1"/>
        <v>0</v>
      </c>
      <c r="M38" s="205">
        <f>'Foster Care-Adoption Addendum'!AL14</f>
        <v>0</v>
      </c>
      <c r="N38" s="205">
        <f>'Foster Care-Adoption Addendum'!AH14</f>
        <v>0</v>
      </c>
      <c r="O38" s="205">
        <f>'Foster Care-Adoption Addendum'!AJ14</f>
        <v>0</v>
      </c>
      <c r="P38" s="343">
        <f>'Foster Care-Adoption Addendum'!AI14</f>
        <v>0</v>
      </c>
      <c r="Q38" s="125"/>
      <c r="R38" s="239"/>
      <c r="S38" s="125"/>
      <c r="T38" s="125"/>
      <c r="U38" s="125"/>
      <c r="V38" s="125"/>
      <c r="W38" s="125"/>
      <c r="X38" s="125"/>
    </row>
    <row r="39" spans="1:24" ht="108" customHeight="1">
      <c r="A39" s="125"/>
      <c r="B39" s="243">
        <v>5</v>
      </c>
      <c r="C39" s="212" t="s">
        <v>73</v>
      </c>
      <c r="D39" s="153">
        <f t="shared" si="0"/>
        <v>0</v>
      </c>
      <c r="E39" s="153">
        <f>'TCM Monitoring Tool'!AN16</f>
        <v>0</v>
      </c>
      <c r="F39" s="153">
        <f>'TCM Monitoring Tool'!AJ16</f>
        <v>0</v>
      </c>
      <c r="G39" s="153">
        <f>'TCM Monitoring Tool'!AL16</f>
        <v>0</v>
      </c>
      <c r="H39" s="343">
        <f>'TCM Monitoring Tool'!AK16</f>
        <v>0</v>
      </c>
      <c r="I39" s="125"/>
      <c r="J39" s="244">
        <v>5</v>
      </c>
      <c r="K39" s="213" t="s">
        <v>74</v>
      </c>
      <c r="L39" s="205">
        <f t="shared" si="1"/>
        <v>0</v>
      </c>
      <c r="M39" s="205">
        <f>'Foster Care-Adoption Addendum'!AL15</f>
        <v>0</v>
      </c>
      <c r="N39" s="205">
        <f>'Foster Care-Adoption Addendum'!AH15</f>
        <v>0</v>
      </c>
      <c r="O39" s="205">
        <f>'Foster Care-Adoption Addendum'!AJ15</f>
        <v>0</v>
      </c>
      <c r="P39" s="343">
        <f>'Foster Care-Adoption Addendum'!AI15</f>
        <v>0</v>
      </c>
      <c r="Q39" s="125"/>
      <c r="R39" s="239"/>
      <c r="S39" s="125"/>
      <c r="T39" s="125"/>
      <c r="U39" s="125"/>
      <c r="V39" s="125"/>
      <c r="W39" s="125"/>
      <c r="X39" s="125"/>
    </row>
    <row r="40" spans="1:24" ht="174" customHeight="1">
      <c r="A40" s="125"/>
      <c r="B40" s="243">
        <v>6</v>
      </c>
      <c r="C40" s="213" t="s">
        <v>75</v>
      </c>
      <c r="D40" s="153">
        <f t="shared" si="0"/>
        <v>0</v>
      </c>
      <c r="E40" s="153">
        <f>'TCM Monitoring Tool'!AN17</f>
        <v>0</v>
      </c>
      <c r="F40" s="153">
        <f>'TCM Monitoring Tool'!AJ17</f>
        <v>0</v>
      </c>
      <c r="G40" s="153">
        <f>'TCM Monitoring Tool'!AL17</f>
        <v>0</v>
      </c>
      <c r="H40" s="343">
        <f>'TCM Monitoring Tool'!AK17</f>
        <v>0</v>
      </c>
      <c r="I40" s="125"/>
      <c r="J40" s="244">
        <v>6</v>
      </c>
      <c r="K40" s="213" t="s">
        <v>76</v>
      </c>
      <c r="L40" s="205">
        <f t="shared" si="1"/>
        <v>0</v>
      </c>
      <c r="M40" s="205">
        <f>'Foster Care-Adoption Addendum'!AL16</f>
        <v>0</v>
      </c>
      <c r="N40" s="205">
        <f>'Foster Care-Adoption Addendum'!AH16</f>
        <v>0</v>
      </c>
      <c r="O40" s="205">
        <f>'Foster Care-Adoption Addendum'!AJ16</f>
        <v>0</v>
      </c>
      <c r="P40" s="343">
        <f>'Foster Care-Adoption Addendum'!AI16</f>
        <v>0</v>
      </c>
      <c r="Q40" s="125"/>
      <c r="R40" s="239"/>
      <c r="S40" s="125"/>
      <c r="T40" s="125"/>
      <c r="U40" s="125"/>
      <c r="V40" s="125"/>
      <c r="W40" s="125"/>
      <c r="X40" s="125"/>
    </row>
    <row r="41" spans="1:24" ht="161.25" customHeight="1">
      <c r="A41" s="125"/>
      <c r="B41" s="243">
        <v>7</v>
      </c>
      <c r="C41" s="213" t="s">
        <v>77</v>
      </c>
      <c r="D41" s="153">
        <f t="shared" si="0"/>
        <v>0</v>
      </c>
      <c r="E41" s="153">
        <f>'TCM Monitoring Tool'!AN18</f>
        <v>0</v>
      </c>
      <c r="F41" s="153">
        <f>'TCM Monitoring Tool'!AJ18</f>
        <v>0</v>
      </c>
      <c r="G41" s="153">
        <f>'TCM Monitoring Tool'!AL18</f>
        <v>0</v>
      </c>
      <c r="H41" s="343">
        <f>'TCM Monitoring Tool'!AK18</f>
        <v>0</v>
      </c>
      <c r="I41" s="125"/>
      <c r="J41" s="244">
        <v>7</v>
      </c>
      <c r="K41" s="213" t="s">
        <v>78</v>
      </c>
      <c r="L41" s="205">
        <f t="shared" si="1"/>
        <v>0</v>
      </c>
      <c r="M41" s="205">
        <f>'Foster Care-Adoption Addendum'!AL17</f>
        <v>0</v>
      </c>
      <c r="N41" s="205">
        <f>'Foster Care-Adoption Addendum'!AH17</f>
        <v>0</v>
      </c>
      <c r="O41" s="205">
        <f>'Foster Care-Adoption Addendum'!AJ17</f>
        <v>0</v>
      </c>
      <c r="P41" s="343">
        <f>'Foster Care-Adoption Addendum'!AI17</f>
        <v>0</v>
      </c>
      <c r="Q41" s="125"/>
      <c r="R41" s="239"/>
      <c r="S41" s="125"/>
      <c r="T41" s="125"/>
      <c r="U41" s="125"/>
      <c r="V41" s="125"/>
      <c r="W41" s="125"/>
      <c r="X41" s="125"/>
    </row>
    <row r="42" spans="1:24" ht="109.5" customHeight="1">
      <c r="A42" s="125"/>
      <c r="B42" s="243">
        <v>8</v>
      </c>
      <c r="C42" s="213" t="s">
        <v>79</v>
      </c>
      <c r="D42" s="153">
        <f t="shared" si="0"/>
        <v>0</v>
      </c>
      <c r="E42" s="153">
        <f>'TCM Monitoring Tool'!AN19</f>
        <v>0</v>
      </c>
      <c r="F42" s="153">
        <f>'TCM Monitoring Tool'!AJ19</f>
        <v>0</v>
      </c>
      <c r="G42" s="153">
        <f>'TCM Monitoring Tool'!AL19</f>
        <v>0</v>
      </c>
      <c r="H42" s="343">
        <f>'TCM Monitoring Tool'!AK19</f>
        <v>0</v>
      </c>
      <c r="I42" s="125"/>
      <c r="J42" s="244">
        <v>8</v>
      </c>
      <c r="K42" s="209" t="s">
        <v>80</v>
      </c>
      <c r="L42" s="205">
        <f t="shared" si="1"/>
        <v>0</v>
      </c>
      <c r="M42" s="205">
        <f>'Foster Care-Adoption Addendum'!AL18</f>
        <v>0</v>
      </c>
      <c r="N42" s="205">
        <f>'Foster Care-Adoption Addendum'!AH18</f>
        <v>0</v>
      </c>
      <c r="O42" s="205">
        <f>'Foster Care-Adoption Addendum'!AJ18</f>
        <v>0</v>
      </c>
      <c r="P42" s="343">
        <f>'Foster Care-Adoption Addendum'!AI18</f>
        <v>0</v>
      </c>
      <c r="Q42" s="125"/>
      <c r="R42" s="239"/>
      <c r="S42" s="125"/>
      <c r="T42" s="125"/>
      <c r="U42" s="125"/>
      <c r="V42" s="125"/>
      <c r="W42" s="125"/>
      <c r="X42" s="125"/>
    </row>
    <row r="43" spans="1:24" ht="119.25" customHeight="1">
      <c r="A43" s="125"/>
      <c r="B43" s="243">
        <v>9</v>
      </c>
      <c r="C43" s="212" t="s">
        <v>81</v>
      </c>
      <c r="D43" s="153">
        <f t="shared" si="0"/>
        <v>0</v>
      </c>
      <c r="E43" s="153">
        <f>'TCM Monitoring Tool'!AN20</f>
        <v>0</v>
      </c>
      <c r="F43" s="153">
        <f>'TCM Monitoring Tool'!AJ20</f>
        <v>0</v>
      </c>
      <c r="G43" s="153">
        <f>'TCM Monitoring Tool'!AL20</f>
        <v>0</v>
      </c>
      <c r="H43" s="343">
        <f>'TCM Monitoring Tool'!AK20</f>
        <v>0</v>
      </c>
      <c r="I43" s="125"/>
      <c r="J43" s="244">
        <v>9</v>
      </c>
      <c r="K43" s="209" t="s">
        <v>82</v>
      </c>
      <c r="L43" s="205">
        <f t="shared" si="1"/>
        <v>0</v>
      </c>
      <c r="M43" s="205">
        <f>'Foster Care-Adoption Addendum'!AL19</f>
        <v>0</v>
      </c>
      <c r="N43" s="205">
        <f>'Foster Care-Adoption Addendum'!AH19</f>
        <v>0</v>
      </c>
      <c r="O43" s="205">
        <f>'Foster Care-Adoption Addendum'!AJ19</f>
        <v>0</v>
      </c>
      <c r="P43" s="343">
        <f>'Foster Care-Adoption Addendum'!AI19</f>
        <v>0</v>
      </c>
      <c r="Q43" s="125"/>
      <c r="R43" s="239"/>
      <c r="S43" s="125"/>
      <c r="T43" s="125"/>
      <c r="U43" s="125"/>
      <c r="V43" s="125"/>
      <c r="W43" s="125"/>
      <c r="X43" s="125"/>
    </row>
    <row r="44" spans="1:24" ht="70.5" customHeight="1">
      <c r="A44" s="125"/>
      <c r="B44" s="243">
        <v>10</v>
      </c>
      <c r="C44" s="212" t="s">
        <v>83</v>
      </c>
      <c r="D44" s="153">
        <f t="shared" si="0"/>
        <v>0</v>
      </c>
      <c r="E44" s="153">
        <f>'TCM Monitoring Tool'!AN21</f>
        <v>0</v>
      </c>
      <c r="F44" s="153">
        <f>'TCM Monitoring Tool'!AJ21</f>
        <v>0</v>
      </c>
      <c r="G44" s="153">
        <f>'TCM Monitoring Tool'!AL21</f>
        <v>0</v>
      </c>
      <c r="H44" s="343">
        <f>'TCM Monitoring Tool'!AK21</f>
        <v>0</v>
      </c>
      <c r="I44" s="125"/>
      <c r="J44" s="244">
        <v>10</v>
      </c>
      <c r="K44" s="209" t="s">
        <v>84</v>
      </c>
      <c r="L44" s="205">
        <f t="shared" si="1"/>
        <v>0</v>
      </c>
      <c r="M44" s="205">
        <f>'Foster Care-Adoption Addendum'!AL20</f>
        <v>0</v>
      </c>
      <c r="N44" s="205">
        <f>'Foster Care-Adoption Addendum'!AH20</f>
        <v>0</v>
      </c>
      <c r="O44" s="205">
        <f>'Foster Care-Adoption Addendum'!AJ20</f>
        <v>0</v>
      </c>
      <c r="P44" s="343">
        <f>'Foster Care-Adoption Addendum'!AI20</f>
        <v>0</v>
      </c>
      <c r="Q44" s="125"/>
      <c r="R44" s="239"/>
      <c r="S44" s="125"/>
      <c r="T44" s="125"/>
      <c r="U44" s="125"/>
      <c r="V44" s="125"/>
      <c r="W44" s="125"/>
      <c r="X44" s="125"/>
    </row>
    <row r="45" spans="1:24" ht="94.5" customHeight="1">
      <c r="A45" s="125"/>
      <c r="B45" s="243">
        <v>11</v>
      </c>
      <c r="C45" s="213" t="s">
        <v>85</v>
      </c>
      <c r="D45" s="153">
        <f t="shared" si="0"/>
        <v>0</v>
      </c>
      <c r="E45" s="153">
        <f>'TCM Monitoring Tool'!AN22</f>
        <v>0</v>
      </c>
      <c r="F45" s="153">
        <f>'TCM Monitoring Tool'!AJ22</f>
        <v>0</v>
      </c>
      <c r="G45" s="153">
        <f>'TCM Monitoring Tool'!AL22</f>
        <v>0</v>
      </c>
      <c r="H45" s="343">
        <f>'TCM Monitoring Tool'!AK22</f>
        <v>0</v>
      </c>
      <c r="I45" s="125"/>
      <c r="J45" s="244">
        <v>11</v>
      </c>
      <c r="K45" s="209" t="s">
        <v>86</v>
      </c>
      <c r="L45" s="205">
        <f t="shared" si="1"/>
        <v>0</v>
      </c>
      <c r="M45" s="205">
        <f>'Foster Care-Adoption Addendum'!AL21</f>
        <v>0</v>
      </c>
      <c r="N45" s="205">
        <f>'Foster Care-Adoption Addendum'!AH21</f>
        <v>0</v>
      </c>
      <c r="O45" s="205">
        <f>'Foster Care-Adoption Addendum'!AJ21</f>
        <v>0</v>
      </c>
      <c r="P45" s="343">
        <f>'Foster Care-Adoption Addendum'!AI21</f>
        <v>0</v>
      </c>
      <c r="Q45" s="125"/>
      <c r="R45" s="239"/>
      <c r="S45" s="125"/>
      <c r="T45" s="125"/>
      <c r="U45" s="125"/>
      <c r="V45" s="125"/>
      <c r="W45" s="125"/>
      <c r="X45" s="125"/>
    </row>
    <row r="46" spans="1:24" ht="60" customHeight="1">
      <c r="A46" s="125"/>
      <c r="B46" s="243">
        <v>12</v>
      </c>
      <c r="C46" s="213" t="s">
        <v>87</v>
      </c>
      <c r="D46" s="153">
        <f t="shared" si="0"/>
        <v>0</v>
      </c>
      <c r="E46" s="153">
        <f>'TCM Monitoring Tool'!AN23</f>
        <v>0</v>
      </c>
      <c r="F46" s="153">
        <f>'TCM Monitoring Tool'!AJ23</f>
        <v>0</v>
      </c>
      <c r="G46" s="153">
        <f>'TCM Monitoring Tool'!AL23</f>
        <v>0</v>
      </c>
      <c r="H46" s="343">
        <f>'TCM Monitoring Tool'!AK23</f>
        <v>0</v>
      </c>
      <c r="I46" s="125"/>
      <c r="J46" s="244">
        <v>12</v>
      </c>
      <c r="K46" s="209" t="s">
        <v>88</v>
      </c>
      <c r="L46" s="205">
        <f t="shared" si="1"/>
        <v>0</v>
      </c>
      <c r="M46" s="205">
        <f>'Foster Care-Adoption Addendum'!AL22</f>
        <v>0</v>
      </c>
      <c r="N46" s="205">
        <f>'Foster Care-Adoption Addendum'!AH22</f>
        <v>0</v>
      </c>
      <c r="O46" s="205">
        <f>'Foster Care-Adoption Addendum'!AJ22</f>
        <v>0</v>
      </c>
      <c r="P46" s="343">
        <f>'Foster Care-Adoption Addendum'!AI22</f>
        <v>0</v>
      </c>
      <c r="Q46" s="125"/>
      <c r="R46" s="239"/>
      <c r="S46" s="125"/>
      <c r="T46" s="125"/>
      <c r="U46" s="125"/>
      <c r="V46" s="125"/>
      <c r="W46" s="125"/>
      <c r="X46" s="125"/>
    </row>
    <row r="47" spans="1:24" ht="95.25" customHeight="1">
      <c r="A47" s="125"/>
      <c r="B47" s="243">
        <v>13</v>
      </c>
      <c r="C47" s="213" t="s">
        <v>89</v>
      </c>
      <c r="D47" s="153">
        <f t="shared" si="0"/>
        <v>0</v>
      </c>
      <c r="E47" s="153">
        <f>'TCM Monitoring Tool'!AN24</f>
        <v>0</v>
      </c>
      <c r="F47" s="153">
        <f>'TCM Monitoring Tool'!AJ24</f>
        <v>0</v>
      </c>
      <c r="G47" s="153">
        <f>'TCM Monitoring Tool'!AL24</f>
        <v>0</v>
      </c>
      <c r="H47" s="343">
        <f>'TCM Monitoring Tool'!AK24</f>
        <v>0</v>
      </c>
      <c r="I47" s="125"/>
      <c r="J47" s="244">
        <v>13</v>
      </c>
      <c r="K47" s="209" t="s">
        <v>90</v>
      </c>
      <c r="L47" s="205">
        <f t="shared" si="1"/>
        <v>0</v>
      </c>
      <c r="M47" s="205">
        <f>'Foster Care-Adoption Addendum'!AL23</f>
        <v>0</v>
      </c>
      <c r="N47" s="205">
        <f>'Foster Care-Adoption Addendum'!AH23</f>
        <v>0</v>
      </c>
      <c r="O47" s="205">
        <f>'Foster Care-Adoption Addendum'!AJ23</f>
        <v>0</v>
      </c>
      <c r="P47" s="343">
        <f>'Foster Care-Adoption Addendum'!AI23</f>
        <v>0</v>
      </c>
      <c r="Q47" s="125"/>
      <c r="R47" s="239"/>
      <c r="S47" s="125"/>
      <c r="T47" s="125"/>
      <c r="U47" s="125"/>
      <c r="V47" s="125"/>
      <c r="W47" s="125"/>
      <c r="X47" s="125"/>
    </row>
    <row r="48" spans="1:24" ht="134.25" customHeight="1" thickBot="1">
      <c r="A48" s="125"/>
      <c r="B48" s="243">
        <v>14</v>
      </c>
      <c r="C48" s="213" t="s">
        <v>91</v>
      </c>
      <c r="D48" s="153">
        <f t="shared" si="0"/>
        <v>0</v>
      </c>
      <c r="E48" s="153">
        <f>'TCM Monitoring Tool'!AN25</f>
        <v>0</v>
      </c>
      <c r="F48" s="153">
        <f>'TCM Monitoring Tool'!AJ25</f>
        <v>0</v>
      </c>
      <c r="G48" s="153">
        <f>'TCM Monitoring Tool'!AL25</f>
        <v>0</v>
      </c>
      <c r="H48" s="343">
        <f>'TCM Monitoring Tool'!AK25</f>
        <v>0</v>
      </c>
      <c r="I48" s="125"/>
      <c r="J48" s="244">
        <v>14</v>
      </c>
      <c r="K48" s="232" t="s">
        <v>92</v>
      </c>
      <c r="L48" s="206">
        <f t="shared" si="1"/>
        <v>0</v>
      </c>
      <c r="M48" s="206">
        <f>'Foster Care-Adoption Addendum'!AL24</f>
        <v>0</v>
      </c>
      <c r="N48" s="206">
        <f>'Foster Care-Adoption Addendum'!AH24</f>
        <v>0</v>
      </c>
      <c r="O48" s="206">
        <f>'Foster Care-Adoption Addendum'!AJ24</f>
        <v>0</v>
      </c>
      <c r="P48" s="344">
        <f>'Foster Care-Adoption Addendum'!AI24</f>
        <v>0</v>
      </c>
      <c r="Q48" s="125"/>
      <c r="R48" s="239"/>
      <c r="S48" s="125"/>
      <c r="T48" s="125"/>
      <c r="U48" s="125"/>
      <c r="V48" s="125"/>
      <c r="W48" s="125"/>
      <c r="X48" s="125"/>
    </row>
    <row r="49" spans="1:24" ht="42" thickTop="1">
      <c r="A49" s="125"/>
      <c r="B49" s="243">
        <v>15</v>
      </c>
      <c r="C49" s="213" t="s">
        <v>93</v>
      </c>
      <c r="D49" s="153">
        <f t="shared" si="0"/>
        <v>0</v>
      </c>
      <c r="E49" s="153">
        <f>'TCM Monitoring Tool'!AN26</f>
        <v>0</v>
      </c>
      <c r="F49" s="153">
        <f>'TCM Monitoring Tool'!AJ26</f>
        <v>0</v>
      </c>
      <c r="G49" s="153">
        <f>'TCM Monitoring Tool'!AL26</f>
        <v>0</v>
      </c>
      <c r="H49" s="343">
        <f>'TCM Monitoring Tool'!AK26</f>
        <v>0</v>
      </c>
      <c r="I49" s="125"/>
      <c r="J49" s="245"/>
      <c r="K49" s="218" t="s">
        <v>94</v>
      </c>
      <c r="L49" s="207">
        <f>SUM(L35:L48)</f>
        <v>0</v>
      </c>
      <c r="M49" s="207">
        <f t="shared" ref="M49:O49" si="2">SUM(M35:M48)</f>
        <v>0</v>
      </c>
      <c r="N49" s="207">
        <f t="shared" si="2"/>
        <v>0</v>
      </c>
      <c r="O49" s="207">
        <f t="shared" si="2"/>
        <v>0</v>
      </c>
      <c r="P49" s="208">
        <f>IF(SUM(N49:O49)=0,0,N49/SUM(N49:O49))</f>
        <v>0</v>
      </c>
      <c r="Q49" s="125"/>
      <c r="R49" s="239"/>
      <c r="S49" s="125"/>
      <c r="T49" s="125"/>
      <c r="U49" s="125"/>
      <c r="V49" s="125"/>
      <c r="W49" s="125"/>
      <c r="X49" s="125"/>
    </row>
    <row r="50" spans="1:24" ht="27.6">
      <c r="A50" s="125"/>
      <c r="B50" s="243">
        <v>16</v>
      </c>
      <c r="C50" s="213" t="s">
        <v>95</v>
      </c>
      <c r="D50" s="153">
        <f t="shared" si="0"/>
        <v>0</v>
      </c>
      <c r="E50" s="153">
        <f>'TCM Monitoring Tool'!AN27</f>
        <v>0</v>
      </c>
      <c r="F50" s="153">
        <f>'TCM Monitoring Tool'!AJ27</f>
        <v>0</v>
      </c>
      <c r="G50" s="153">
        <f>'TCM Monitoring Tool'!AL27</f>
        <v>0</v>
      </c>
      <c r="H50" s="343">
        <f>'TCM Monitoring Tool'!AK27</f>
        <v>0</v>
      </c>
      <c r="I50" s="125"/>
      <c r="J50" s="245"/>
      <c r="K50" s="129"/>
      <c r="L50" s="129"/>
      <c r="M50" s="129"/>
      <c r="N50" s="129"/>
      <c r="O50" s="129"/>
      <c r="P50" s="129"/>
      <c r="Q50" s="125"/>
      <c r="R50" s="239"/>
      <c r="S50" s="125"/>
      <c r="T50" s="125"/>
      <c r="U50" s="125"/>
      <c r="V50" s="125"/>
      <c r="W50" s="125"/>
      <c r="X50" s="125"/>
    </row>
    <row r="51" spans="1:24" ht="41.4">
      <c r="A51" s="125"/>
      <c r="B51" s="243">
        <v>17</v>
      </c>
      <c r="C51" s="213" t="s">
        <v>96</v>
      </c>
      <c r="D51" s="153">
        <f t="shared" si="0"/>
        <v>0</v>
      </c>
      <c r="E51" s="153">
        <f>'TCM Monitoring Tool'!AN28</f>
        <v>0</v>
      </c>
      <c r="F51" s="153">
        <f>'TCM Monitoring Tool'!AJ28</f>
        <v>0</v>
      </c>
      <c r="G51" s="153">
        <f>'TCM Monitoring Tool'!AL28</f>
        <v>0</v>
      </c>
      <c r="H51" s="343">
        <f>'TCM Monitoring Tool'!AK28</f>
        <v>0</v>
      </c>
      <c r="I51" s="125"/>
      <c r="J51" s="245"/>
      <c r="K51" s="378" t="s">
        <v>42</v>
      </c>
      <c r="L51" s="378"/>
      <c r="M51" s="378"/>
      <c r="N51" s="378"/>
      <c r="O51" s="378"/>
      <c r="P51" s="378"/>
      <c r="Q51" s="125"/>
      <c r="R51" s="239"/>
      <c r="S51" s="125"/>
      <c r="T51" s="125"/>
      <c r="U51" s="125"/>
      <c r="V51" s="125"/>
      <c r="W51" s="125"/>
      <c r="X51" s="125"/>
    </row>
    <row r="52" spans="1:24" ht="42" thickBot="1">
      <c r="A52" s="125"/>
      <c r="B52" s="243">
        <v>18</v>
      </c>
      <c r="C52" s="213" t="s">
        <v>97</v>
      </c>
      <c r="D52" s="153">
        <f t="shared" si="0"/>
        <v>0</v>
      </c>
      <c r="E52" s="153">
        <f>'TCM Monitoring Tool'!AN29</f>
        <v>0</v>
      </c>
      <c r="F52" s="153">
        <f>'TCM Monitoring Tool'!AJ29</f>
        <v>0</v>
      </c>
      <c r="G52" s="153">
        <f>'TCM Monitoring Tool'!AL29</f>
        <v>0</v>
      </c>
      <c r="H52" s="343">
        <f>'TCM Monitoring Tool'!AK29</f>
        <v>0</v>
      </c>
      <c r="I52" s="125"/>
      <c r="J52" s="125"/>
      <c r="K52" s="204" t="s">
        <v>64</v>
      </c>
      <c r="L52" s="203" t="s">
        <v>52</v>
      </c>
      <c r="M52" s="204" t="s">
        <v>53</v>
      </c>
      <c r="N52" s="204" t="s">
        <v>54</v>
      </c>
      <c r="O52" s="204" t="s">
        <v>55</v>
      </c>
      <c r="P52" s="204" t="s">
        <v>56</v>
      </c>
      <c r="Q52" s="125"/>
      <c r="R52" s="239"/>
      <c r="S52" s="125"/>
      <c r="T52" s="125"/>
      <c r="U52" s="125"/>
      <c r="V52" s="125"/>
      <c r="W52" s="125"/>
      <c r="X52" s="125"/>
    </row>
    <row r="53" spans="1:24" ht="69" customHeight="1" thickTop="1">
      <c r="A53" s="125"/>
      <c r="B53" s="243">
        <v>19</v>
      </c>
      <c r="C53" s="213" t="s">
        <v>98</v>
      </c>
      <c r="D53" s="153">
        <f t="shared" si="0"/>
        <v>0</v>
      </c>
      <c r="E53" s="153">
        <f>'TCM Monitoring Tool'!AN30</f>
        <v>0</v>
      </c>
      <c r="F53" s="153">
        <f>'TCM Monitoring Tool'!AJ30</f>
        <v>0</v>
      </c>
      <c r="G53" s="153">
        <f>'TCM Monitoring Tool'!AL30</f>
        <v>0</v>
      </c>
      <c r="H53" s="343">
        <f>'TCM Monitoring Tool'!AK30</f>
        <v>0</v>
      </c>
      <c r="I53" s="125"/>
      <c r="J53" s="246">
        <v>1</v>
      </c>
      <c r="K53" s="219" t="s">
        <v>99</v>
      </c>
      <c r="L53" s="216">
        <f>N53+O53</f>
        <v>0</v>
      </c>
      <c r="M53" s="216">
        <f>'1915(i) Addendum'!AL11</f>
        <v>0</v>
      </c>
      <c r="N53" s="216">
        <f>'1915(i) Addendum'!AH11</f>
        <v>0</v>
      </c>
      <c r="O53" s="216">
        <f>'1915(i) Addendum'!AJ11</f>
        <v>0</v>
      </c>
      <c r="P53" s="343">
        <f>'1915(i) Addendum'!AI11</f>
        <v>0</v>
      </c>
      <c r="Q53" s="125"/>
      <c r="R53" s="239"/>
      <c r="S53" s="125"/>
      <c r="T53" s="125"/>
      <c r="U53" s="125"/>
      <c r="V53" s="125"/>
      <c r="W53" s="125"/>
      <c r="X53" s="125"/>
    </row>
    <row r="54" spans="1:24" ht="145.5" customHeight="1">
      <c r="A54" s="125"/>
      <c r="B54" s="243">
        <v>20</v>
      </c>
      <c r="C54" s="213" t="s">
        <v>100</v>
      </c>
      <c r="D54" s="153">
        <f t="shared" si="0"/>
        <v>0</v>
      </c>
      <c r="E54" s="153">
        <f>'TCM Monitoring Tool'!AN31</f>
        <v>0</v>
      </c>
      <c r="F54" s="153">
        <f>'TCM Monitoring Tool'!AJ31</f>
        <v>0</v>
      </c>
      <c r="G54" s="153">
        <f>'TCM Monitoring Tool'!AL31</f>
        <v>0</v>
      </c>
      <c r="H54" s="343">
        <f>'TCM Monitoring Tool'!AK31</f>
        <v>0</v>
      </c>
      <c r="I54" s="125"/>
      <c r="J54" s="246">
        <v>2</v>
      </c>
      <c r="K54" s="213" t="s">
        <v>101</v>
      </c>
      <c r="L54" s="216">
        <f t="shared" ref="L54:L57" si="3">N54+O54</f>
        <v>0</v>
      </c>
      <c r="M54" s="216">
        <f>'1915(i) Addendum'!AL12</f>
        <v>0</v>
      </c>
      <c r="N54" s="216">
        <f>'1915(i) Addendum'!AH12</f>
        <v>0</v>
      </c>
      <c r="O54" s="216">
        <f>'1915(i) Addendum'!AJ12</f>
        <v>0</v>
      </c>
      <c r="P54" s="343">
        <f>'1915(i) Addendum'!AI12</f>
        <v>0</v>
      </c>
      <c r="Q54" s="125"/>
      <c r="R54" s="239"/>
      <c r="S54" s="125"/>
      <c r="T54" s="125"/>
      <c r="U54" s="125"/>
      <c r="V54" s="125"/>
      <c r="W54" s="125"/>
      <c r="X54" s="125"/>
    </row>
    <row r="55" spans="1:24" ht="36.75" customHeight="1">
      <c r="A55" s="125"/>
      <c r="B55" s="243">
        <v>21</v>
      </c>
      <c r="C55" s="213" t="s">
        <v>102</v>
      </c>
      <c r="D55" s="153">
        <f t="shared" si="0"/>
        <v>0</v>
      </c>
      <c r="E55" s="153">
        <f>'TCM Monitoring Tool'!AN32</f>
        <v>0</v>
      </c>
      <c r="F55" s="153">
        <f>'TCM Monitoring Tool'!AJ32</f>
        <v>0</v>
      </c>
      <c r="G55" s="153">
        <f>'TCM Monitoring Tool'!AL32</f>
        <v>0</v>
      </c>
      <c r="H55" s="343">
        <f>'TCM Monitoring Tool'!AK32</f>
        <v>0</v>
      </c>
      <c r="I55" s="125"/>
      <c r="J55" s="246">
        <v>3</v>
      </c>
      <c r="K55" s="213" t="s">
        <v>103</v>
      </c>
      <c r="L55" s="216">
        <f t="shared" si="3"/>
        <v>0</v>
      </c>
      <c r="M55" s="216">
        <f>'1915(i) Addendum'!AL13</f>
        <v>0</v>
      </c>
      <c r="N55" s="216">
        <f>'1915(i) Addendum'!AH13</f>
        <v>0</v>
      </c>
      <c r="O55" s="216">
        <f>'1915(i) Addendum'!AJ13</f>
        <v>0</v>
      </c>
      <c r="P55" s="343">
        <f>'1915(i) Addendum'!AI13</f>
        <v>0</v>
      </c>
      <c r="Q55" s="125"/>
      <c r="R55" s="239"/>
      <c r="S55" s="125"/>
      <c r="T55" s="125"/>
      <c r="U55" s="125"/>
      <c r="V55" s="125"/>
      <c r="W55" s="125"/>
      <c r="X55" s="125"/>
    </row>
    <row r="56" spans="1:24" ht="71.25" customHeight="1">
      <c r="A56" s="125"/>
      <c r="B56" s="243">
        <v>22</v>
      </c>
      <c r="C56" s="213" t="s">
        <v>104</v>
      </c>
      <c r="D56" s="153">
        <f t="shared" si="0"/>
        <v>0</v>
      </c>
      <c r="E56" s="153">
        <f>'TCM Monitoring Tool'!AN33</f>
        <v>0</v>
      </c>
      <c r="F56" s="153">
        <f>'TCM Monitoring Tool'!AJ33</f>
        <v>0</v>
      </c>
      <c r="G56" s="153">
        <f>'TCM Monitoring Tool'!AL33</f>
        <v>0</v>
      </c>
      <c r="H56" s="343">
        <f>'TCM Monitoring Tool'!AK33</f>
        <v>0</v>
      </c>
      <c r="I56" s="125"/>
      <c r="J56" s="246">
        <v>4</v>
      </c>
      <c r="K56" s="213" t="s">
        <v>105</v>
      </c>
      <c r="L56" s="216">
        <f t="shared" si="3"/>
        <v>0</v>
      </c>
      <c r="M56" s="216">
        <f>'1915(i) Addendum'!AL14</f>
        <v>0</v>
      </c>
      <c r="N56" s="216">
        <f>'1915(i) Addendum'!AH14</f>
        <v>0</v>
      </c>
      <c r="O56" s="216">
        <f>'1915(i) Addendum'!AJ14</f>
        <v>0</v>
      </c>
      <c r="P56" s="343">
        <f>'1915(i) Addendum'!AI14</f>
        <v>0</v>
      </c>
      <c r="Q56" s="125"/>
      <c r="R56" s="239"/>
      <c r="S56" s="125"/>
      <c r="T56" s="125"/>
      <c r="U56" s="125"/>
      <c r="V56" s="125"/>
      <c r="W56" s="125"/>
      <c r="X56" s="125"/>
    </row>
    <row r="57" spans="1:24" ht="82.5" customHeight="1" thickBot="1">
      <c r="A57" s="125"/>
      <c r="B57" s="243">
        <v>23</v>
      </c>
      <c r="C57" s="213" t="s">
        <v>106</v>
      </c>
      <c r="D57" s="153">
        <f t="shared" si="0"/>
        <v>0</v>
      </c>
      <c r="E57" s="153">
        <f>'TCM Monitoring Tool'!AN34</f>
        <v>0</v>
      </c>
      <c r="F57" s="153">
        <f>'TCM Monitoring Tool'!AJ34</f>
        <v>0</v>
      </c>
      <c r="G57" s="153">
        <f>'TCM Monitoring Tool'!AL34</f>
        <v>0</v>
      </c>
      <c r="H57" s="343">
        <f>'TCM Monitoring Tool'!AK34</f>
        <v>0</v>
      </c>
      <c r="I57" s="125"/>
      <c r="J57" s="246">
        <v>5</v>
      </c>
      <c r="K57" s="229" t="s">
        <v>107</v>
      </c>
      <c r="L57" s="231">
        <f t="shared" si="3"/>
        <v>0</v>
      </c>
      <c r="M57" s="231">
        <f>'1915(i) Addendum'!AL15</f>
        <v>0</v>
      </c>
      <c r="N57" s="231">
        <f>'1915(i) Addendum'!AH15</f>
        <v>0</v>
      </c>
      <c r="O57" s="231">
        <f>'1915(i) Addendum'!AJ15</f>
        <v>0</v>
      </c>
      <c r="P57" s="344">
        <f>'1915(i) Addendum'!AI15</f>
        <v>0</v>
      </c>
      <c r="Q57" s="125"/>
      <c r="R57" s="239"/>
      <c r="S57" s="125"/>
      <c r="T57" s="125"/>
      <c r="U57" s="125"/>
      <c r="V57" s="125"/>
      <c r="W57" s="125"/>
      <c r="X57" s="125"/>
    </row>
    <row r="58" spans="1:24" ht="55.8" thickTop="1">
      <c r="A58" s="125"/>
      <c r="B58" s="243">
        <v>24</v>
      </c>
      <c r="C58" s="213" t="s">
        <v>108</v>
      </c>
      <c r="D58" s="153">
        <f t="shared" si="0"/>
        <v>0</v>
      </c>
      <c r="E58" s="153">
        <f>'TCM Monitoring Tool'!AN35</f>
        <v>0</v>
      </c>
      <c r="F58" s="153">
        <f>'TCM Monitoring Tool'!AJ35</f>
        <v>0</v>
      </c>
      <c r="G58" s="153">
        <f>'TCM Monitoring Tool'!AL35</f>
        <v>0</v>
      </c>
      <c r="H58" s="343">
        <f>'TCM Monitoring Tool'!AK35</f>
        <v>0</v>
      </c>
      <c r="I58" s="125"/>
      <c r="J58" s="125"/>
      <c r="K58" s="218" t="s">
        <v>94</v>
      </c>
      <c r="L58" s="207">
        <f>SUM(L53:L57)</f>
        <v>0</v>
      </c>
      <c r="M58" s="207">
        <f t="shared" ref="M58:O58" si="4">SUM(M53:M57)</f>
        <v>0</v>
      </c>
      <c r="N58" s="207">
        <f t="shared" si="4"/>
        <v>0</v>
      </c>
      <c r="O58" s="207">
        <f t="shared" si="4"/>
        <v>0</v>
      </c>
      <c r="P58" s="208">
        <f>IF(SUM(N58:O58)=0,0,N58/SUM(N58:O58))</f>
        <v>0</v>
      </c>
      <c r="Q58" s="125"/>
      <c r="R58" s="239"/>
      <c r="S58" s="125"/>
      <c r="T58" s="125"/>
      <c r="U58" s="125"/>
      <c r="V58" s="125"/>
      <c r="W58" s="125"/>
      <c r="X58" s="125"/>
    </row>
    <row r="59" spans="1:24" ht="51.75" customHeight="1">
      <c r="A59" s="125"/>
      <c r="B59" s="243">
        <v>25</v>
      </c>
      <c r="C59" s="213" t="s">
        <v>109</v>
      </c>
      <c r="D59" s="153">
        <f t="shared" si="0"/>
        <v>0</v>
      </c>
      <c r="E59" s="153">
        <f>'TCM Monitoring Tool'!AN36</f>
        <v>0</v>
      </c>
      <c r="F59" s="153">
        <f>'TCM Monitoring Tool'!AJ36</f>
        <v>0</v>
      </c>
      <c r="G59" s="153">
        <f>'TCM Monitoring Tool'!AL36</f>
        <v>0</v>
      </c>
      <c r="H59" s="343">
        <f>'TCM Monitoring Tool'!AK36</f>
        <v>0</v>
      </c>
      <c r="I59" s="125"/>
      <c r="J59" s="125"/>
      <c r="K59" s="129"/>
      <c r="L59" s="129"/>
      <c r="M59" s="129"/>
      <c r="N59" s="129"/>
      <c r="O59" s="129"/>
      <c r="P59" s="129"/>
      <c r="Q59" s="125"/>
      <c r="R59" s="239"/>
      <c r="S59" s="125"/>
      <c r="T59" s="125"/>
      <c r="U59" s="125"/>
      <c r="V59" s="125"/>
      <c r="W59" s="125"/>
      <c r="X59" s="125"/>
    </row>
    <row r="60" spans="1:24" ht="61.5" customHeight="1">
      <c r="A60" s="125"/>
      <c r="B60" s="243">
        <v>26</v>
      </c>
      <c r="C60" s="213" t="s">
        <v>110</v>
      </c>
      <c r="D60" s="153">
        <f t="shared" si="0"/>
        <v>0</v>
      </c>
      <c r="E60" s="153">
        <f>'TCM Monitoring Tool'!AN37</f>
        <v>0</v>
      </c>
      <c r="F60" s="153">
        <f>'TCM Monitoring Tool'!AJ37</f>
        <v>0</v>
      </c>
      <c r="G60" s="153">
        <f>'TCM Monitoring Tool'!AL37</f>
        <v>0</v>
      </c>
      <c r="H60" s="343">
        <f>'TCM Monitoring Tool'!AK37</f>
        <v>0</v>
      </c>
      <c r="I60" s="125"/>
      <c r="J60" s="125"/>
      <c r="K60" s="378" t="s">
        <v>111</v>
      </c>
      <c r="L60" s="378"/>
      <c r="M60" s="378"/>
      <c r="N60" s="378"/>
      <c r="O60" s="378"/>
      <c r="P60" s="378"/>
      <c r="Q60" s="125"/>
      <c r="R60" s="239"/>
      <c r="S60" s="125"/>
      <c r="T60" s="125"/>
      <c r="U60" s="125"/>
      <c r="V60" s="125"/>
      <c r="W60" s="125"/>
      <c r="X60" s="125"/>
    </row>
    <row r="61" spans="1:24" ht="42" thickBot="1">
      <c r="A61" s="125"/>
      <c r="B61" s="243">
        <v>27</v>
      </c>
      <c r="C61" s="213" t="s">
        <v>112</v>
      </c>
      <c r="D61" s="153">
        <f t="shared" si="0"/>
        <v>0</v>
      </c>
      <c r="E61" s="153">
        <f>'TCM Monitoring Tool'!AN38</f>
        <v>0</v>
      </c>
      <c r="F61" s="153">
        <f>'TCM Monitoring Tool'!AJ38</f>
        <v>0</v>
      </c>
      <c r="G61" s="153">
        <f>'TCM Monitoring Tool'!AL38</f>
        <v>0</v>
      </c>
      <c r="H61" s="343">
        <f>'TCM Monitoring Tool'!AK38</f>
        <v>0</v>
      </c>
      <c r="I61" s="125"/>
      <c r="J61" s="125"/>
      <c r="K61" s="211" t="s">
        <v>64</v>
      </c>
      <c r="L61" s="203" t="s">
        <v>52</v>
      </c>
      <c r="M61" s="204" t="s">
        <v>53</v>
      </c>
      <c r="N61" s="204" t="s">
        <v>54</v>
      </c>
      <c r="O61" s="204" t="s">
        <v>55</v>
      </c>
      <c r="P61" s="204" t="s">
        <v>56</v>
      </c>
      <c r="Q61" s="125"/>
      <c r="R61" s="239"/>
      <c r="S61" s="125"/>
      <c r="T61" s="125"/>
      <c r="U61" s="125"/>
      <c r="V61" s="125"/>
      <c r="W61" s="125"/>
      <c r="X61" s="125"/>
    </row>
    <row r="62" spans="1:24" ht="84" customHeight="1" thickTop="1">
      <c r="A62" s="125"/>
      <c r="B62" s="243">
        <v>28</v>
      </c>
      <c r="C62" s="213" t="s">
        <v>113</v>
      </c>
      <c r="D62" s="153">
        <f t="shared" si="0"/>
        <v>0</v>
      </c>
      <c r="E62" s="153">
        <f>'TCM Monitoring Tool'!AN39</f>
        <v>0</v>
      </c>
      <c r="F62" s="153">
        <f>'TCM Monitoring Tool'!AJ39</f>
        <v>0</v>
      </c>
      <c r="G62" s="153">
        <f>'TCM Monitoring Tool'!AL39</f>
        <v>0</v>
      </c>
      <c r="H62" s="343">
        <f>'TCM Monitoring Tool'!AK39</f>
        <v>0</v>
      </c>
      <c r="I62" s="125"/>
      <c r="J62" s="244">
        <v>1</v>
      </c>
      <c r="K62" s="213" t="s">
        <v>114</v>
      </c>
      <c r="L62" s="153">
        <f>N62+O62</f>
        <v>0</v>
      </c>
      <c r="M62" s="153">
        <f>'Innovations-TBI Waiver Addendum'!AL11</f>
        <v>0</v>
      </c>
      <c r="N62" s="153">
        <f>'Innovations-TBI Waiver Addendum'!AH11</f>
        <v>0</v>
      </c>
      <c r="O62" s="153">
        <f>'Innovations-TBI Waiver Addendum'!AJ11</f>
        <v>0</v>
      </c>
      <c r="P62" s="343">
        <f>'Innovations-TBI Waiver Addendum'!AI11</f>
        <v>0</v>
      </c>
      <c r="Q62" s="125"/>
      <c r="R62" s="239"/>
      <c r="S62" s="125"/>
      <c r="T62" s="125"/>
      <c r="U62" s="125"/>
      <c r="V62" s="125"/>
      <c r="W62" s="125"/>
      <c r="X62" s="125"/>
    </row>
    <row r="63" spans="1:24" ht="70.5" customHeight="1">
      <c r="A63" s="125"/>
      <c r="B63" s="243">
        <v>29</v>
      </c>
      <c r="C63" s="213" t="s">
        <v>115</v>
      </c>
      <c r="D63" s="153">
        <f t="shared" si="0"/>
        <v>0</v>
      </c>
      <c r="E63" s="153">
        <f>'TCM Monitoring Tool'!AN40</f>
        <v>0</v>
      </c>
      <c r="F63" s="153">
        <f>'TCM Monitoring Tool'!AJ40</f>
        <v>0</v>
      </c>
      <c r="G63" s="153">
        <f>'TCM Monitoring Tool'!AL40</f>
        <v>0</v>
      </c>
      <c r="H63" s="343">
        <f>'TCM Monitoring Tool'!AK40</f>
        <v>0</v>
      </c>
      <c r="I63" s="125"/>
      <c r="J63" s="244">
        <v>2</v>
      </c>
      <c r="K63" s="213" t="s">
        <v>116</v>
      </c>
      <c r="L63" s="153">
        <f t="shared" ref="L63:L69" si="5">N63+O63</f>
        <v>0</v>
      </c>
      <c r="M63" s="153">
        <f>'Innovations-TBI Waiver Addendum'!AL12</f>
        <v>0</v>
      </c>
      <c r="N63" s="153">
        <f>'Innovations-TBI Waiver Addendum'!AH12</f>
        <v>0</v>
      </c>
      <c r="O63" s="153">
        <f>'Innovations-TBI Waiver Addendum'!AJ12</f>
        <v>0</v>
      </c>
      <c r="P63" s="343">
        <f>'Innovations-TBI Waiver Addendum'!AI12</f>
        <v>0</v>
      </c>
      <c r="Q63" s="125"/>
      <c r="R63" s="239"/>
      <c r="S63" s="125"/>
      <c r="T63" s="125"/>
      <c r="U63" s="125"/>
      <c r="V63" s="125"/>
      <c r="W63" s="125"/>
      <c r="X63" s="125"/>
    </row>
    <row r="64" spans="1:24" ht="87.75" customHeight="1">
      <c r="A64" s="125"/>
      <c r="B64" s="243">
        <v>30</v>
      </c>
      <c r="C64" s="213" t="s">
        <v>117</v>
      </c>
      <c r="D64" s="153">
        <f t="shared" si="0"/>
        <v>0</v>
      </c>
      <c r="E64" s="153">
        <f>'TCM Monitoring Tool'!AN41</f>
        <v>0</v>
      </c>
      <c r="F64" s="153">
        <f>'TCM Monitoring Tool'!AJ41</f>
        <v>0</v>
      </c>
      <c r="G64" s="153">
        <f>'TCM Monitoring Tool'!AL41</f>
        <v>0</v>
      </c>
      <c r="H64" s="343">
        <f>'TCM Monitoring Tool'!AK41</f>
        <v>0</v>
      </c>
      <c r="I64" s="125"/>
      <c r="J64" s="244">
        <v>3</v>
      </c>
      <c r="K64" s="213" t="s">
        <v>118</v>
      </c>
      <c r="L64" s="153">
        <f t="shared" si="5"/>
        <v>0</v>
      </c>
      <c r="M64" s="153">
        <f>'Innovations-TBI Waiver Addendum'!AL13</f>
        <v>0</v>
      </c>
      <c r="N64" s="153">
        <f>'Innovations-TBI Waiver Addendum'!AH13</f>
        <v>0</v>
      </c>
      <c r="O64" s="153">
        <f>'Innovations-TBI Waiver Addendum'!AJ13</f>
        <v>0</v>
      </c>
      <c r="P64" s="343">
        <f>'Innovations-TBI Waiver Addendum'!AI13</f>
        <v>0</v>
      </c>
      <c r="Q64" s="125"/>
      <c r="R64" s="239"/>
      <c r="S64" s="125"/>
      <c r="T64" s="125"/>
      <c r="U64" s="125"/>
      <c r="V64" s="125"/>
      <c r="W64" s="125"/>
      <c r="X64" s="125"/>
    </row>
    <row r="65" spans="1:24" ht="85.5" customHeight="1">
      <c r="A65" s="125"/>
      <c r="B65" s="243">
        <v>31</v>
      </c>
      <c r="C65" s="213" t="s">
        <v>119</v>
      </c>
      <c r="D65" s="153">
        <f t="shared" si="0"/>
        <v>0</v>
      </c>
      <c r="E65" s="153">
        <f>'TCM Monitoring Tool'!AN42</f>
        <v>0</v>
      </c>
      <c r="F65" s="153">
        <f>'TCM Monitoring Tool'!AJ42</f>
        <v>0</v>
      </c>
      <c r="G65" s="153">
        <f>'TCM Monitoring Tool'!AL42</f>
        <v>0</v>
      </c>
      <c r="H65" s="343">
        <f>'TCM Monitoring Tool'!AK42</f>
        <v>0</v>
      </c>
      <c r="I65" s="125"/>
      <c r="J65" s="244">
        <v>4</v>
      </c>
      <c r="K65" s="213" t="s">
        <v>120</v>
      </c>
      <c r="L65" s="153">
        <f t="shared" si="5"/>
        <v>0</v>
      </c>
      <c r="M65" s="153">
        <f>'Innovations-TBI Waiver Addendum'!AL14</f>
        <v>0</v>
      </c>
      <c r="N65" s="153">
        <f>'Innovations-TBI Waiver Addendum'!AH14</f>
        <v>0</v>
      </c>
      <c r="O65" s="153">
        <f>'Innovations-TBI Waiver Addendum'!AJ14</f>
        <v>0</v>
      </c>
      <c r="P65" s="343">
        <f>'Innovations-TBI Waiver Addendum'!AI14</f>
        <v>0</v>
      </c>
      <c r="Q65" s="125"/>
      <c r="R65" s="239"/>
      <c r="S65" s="125"/>
      <c r="T65" s="125"/>
      <c r="U65" s="125"/>
      <c r="V65" s="125"/>
      <c r="W65" s="125"/>
      <c r="X65" s="125"/>
    </row>
    <row r="66" spans="1:24" ht="32.25" customHeight="1">
      <c r="A66" s="125"/>
      <c r="B66" s="243">
        <v>32</v>
      </c>
      <c r="C66" s="213" t="s">
        <v>121</v>
      </c>
      <c r="D66" s="153">
        <f t="shared" si="0"/>
        <v>0</v>
      </c>
      <c r="E66" s="153">
        <f>'TCM Monitoring Tool'!AN43</f>
        <v>0</v>
      </c>
      <c r="F66" s="153">
        <f>'TCM Monitoring Tool'!AJ43</f>
        <v>0</v>
      </c>
      <c r="G66" s="153">
        <f>'TCM Monitoring Tool'!AL43</f>
        <v>0</v>
      </c>
      <c r="H66" s="343">
        <f>'TCM Monitoring Tool'!AK43</f>
        <v>0</v>
      </c>
      <c r="I66" s="125"/>
      <c r="J66" s="244">
        <v>5</v>
      </c>
      <c r="K66" s="213" t="s">
        <v>122</v>
      </c>
      <c r="L66" s="153">
        <f t="shared" si="5"/>
        <v>0</v>
      </c>
      <c r="M66" s="153">
        <f>'Innovations-TBI Waiver Addendum'!AL15</f>
        <v>0</v>
      </c>
      <c r="N66" s="153">
        <f>'Innovations-TBI Waiver Addendum'!AH15</f>
        <v>0</v>
      </c>
      <c r="O66" s="153">
        <f>'Innovations-TBI Waiver Addendum'!AJ15</f>
        <v>0</v>
      </c>
      <c r="P66" s="343">
        <f>'Innovations-TBI Waiver Addendum'!AI15</f>
        <v>0</v>
      </c>
      <c r="Q66" s="125"/>
      <c r="R66" s="239"/>
      <c r="S66" s="125"/>
      <c r="T66" s="125"/>
      <c r="U66" s="125"/>
      <c r="V66" s="125"/>
      <c r="W66" s="125"/>
      <c r="X66" s="125"/>
    </row>
    <row r="67" spans="1:24" ht="45.75" customHeight="1">
      <c r="A67" s="125"/>
      <c r="B67" s="243">
        <v>33</v>
      </c>
      <c r="C67" s="213" t="s">
        <v>123</v>
      </c>
      <c r="D67" s="153">
        <f t="shared" si="0"/>
        <v>0</v>
      </c>
      <c r="E67" s="153">
        <f>'TCM Monitoring Tool'!AN44</f>
        <v>0</v>
      </c>
      <c r="F67" s="153">
        <f>'TCM Monitoring Tool'!AJ44</f>
        <v>0</v>
      </c>
      <c r="G67" s="153">
        <f>'TCM Monitoring Tool'!AL44</f>
        <v>0</v>
      </c>
      <c r="H67" s="343">
        <f>'TCM Monitoring Tool'!AK44</f>
        <v>0</v>
      </c>
      <c r="I67" s="125"/>
      <c r="J67" s="244">
        <v>6</v>
      </c>
      <c r="K67" s="213" t="s">
        <v>124</v>
      </c>
      <c r="L67" s="153">
        <f t="shared" si="5"/>
        <v>0</v>
      </c>
      <c r="M67" s="153">
        <f>'Innovations-TBI Waiver Addendum'!AL16</f>
        <v>0</v>
      </c>
      <c r="N67" s="153">
        <f>'Innovations-TBI Waiver Addendum'!AH16</f>
        <v>0</v>
      </c>
      <c r="O67" s="153">
        <f>'Innovations-TBI Waiver Addendum'!AJ16</f>
        <v>0</v>
      </c>
      <c r="P67" s="343">
        <f>'Innovations-TBI Waiver Addendum'!AI16</f>
        <v>0</v>
      </c>
      <c r="Q67" s="125"/>
      <c r="R67" s="239"/>
      <c r="S67" s="125"/>
      <c r="T67" s="125"/>
      <c r="U67" s="125"/>
      <c r="V67" s="125"/>
      <c r="W67" s="125"/>
      <c r="X67" s="125"/>
    </row>
    <row r="68" spans="1:24" ht="71.25" customHeight="1">
      <c r="A68" s="125"/>
      <c r="B68" s="243">
        <v>34</v>
      </c>
      <c r="C68" s="213" t="s">
        <v>125</v>
      </c>
      <c r="D68" s="153">
        <f t="shared" si="0"/>
        <v>0</v>
      </c>
      <c r="E68" s="153">
        <f>'TCM Monitoring Tool'!AN45</f>
        <v>0</v>
      </c>
      <c r="F68" s="153">
        <f>'TCM Monitoring Tool'!AJ45</f>
        <v>0</v>
      </c>
      <c r="G68" s="153">
        <f>'TCM Monitoring Tool'!AL45</f>
        <v>0</v>
      </c>
      <c r="H68" s="343">
        <f>'TCM Monitoring Tool'!AK45</f>
        <v>0</v>
      </c>
      <c r="I68" s="125"/>
      <c r="J68" s="244">
        <v>7</v>
      </c>
      <c r="K68" s="213" t="s">
        <v>126</v>
      </c>
      <c r="L68" s="153">
        <f t="shared" si="5"/>
        <v>0</v>
      </c>
      <c r="M68" s="153">
        <f>'Innovations-TBI Waiver Addendum'!AL17</f>
        <v>0</v>
      </c>
      <c r="N68" s="153">
        <f>'Innovations-TBI Waiver Addendum'!AH17</f>
        <v>0</v>
      </c>
      <c r="O68" s="153">
        <f>'Innovations-TBI Waiver Addendum'!AJ17</f>
        <v>0</v>
      </c>
      <c r="P68" s="343">
        <f>'Innovations-TBI Waiver Addendum'!AI17</f>
        <v>0</v>
      </c>
      <c r="Q68" s="125"/>
      <c r="R68" s="239"/>
      <c r="S68" s="125"/>
      <c r="T68" s="125"/>
      <c r="U68" s="125"/>
      <c r="V68" s="125"/>
      <c r="W68" s="125"/>
      <c r="X68" s="125"/>
    </row>
    <row r="69" spans="1:24" ht="42.75" customHeight="1" thickBot="1">
      <c r="A69" s="125"/>
      <c r="B69" s="243">
        <v>35</v>
      </c>
      <c r="C69" s="213" t="s">
        <v>127</v>
      </c>
      <c r="D69" s="153">
        <f t="shared" si="0"/>
        <v>0</v>
      </c>
      <c r="E69" s="153">
        <f>'TCM Monitoring Tool'!AN46</f>
        <v>0</v>
      </c>
      <c r="F69" s="153">
        <f>'TCM Monitoring Tool'!AJ46</f>
        <v>0</v>
      </c>
      <c r="G69" s="153">
        <f>'TCM Monitoring Tool'!AL46</f>
        <v>0</v>
      </c>
      <c r="H69" s="343">
        <f>'TCM Monitoring Tool'!AK46</f>
        <v>0</v>
      </c>
      <c r="I69" s="125"/>
      <c r="J69" s="244">
        <v>8</v>
      </c>
      <c r="K69" s="229" t="s">
        <v>128</v>
      </c>
      <c r="L69" s="206">
        <f t="shared" si="5"/>
        <v>0</v>
      </c>
      <c r="M69" s="206">
        <f>'Innovations-TBI Waiver Addendum'!AL18</f>
        <v>0</v>
      </c>
      <c r="N69" s="206">
        <f>'Innovations-TBI Waiver Addendum'!AH18</f>
        <v>0</v>
      </c>
      <c r="O69" s="206">
        <f>'Innovations-TBI Waiver Addendum'!AJ18</f>
        <v>0</v>
      </c>
      <c r="P69" s="344">
        <f>'Innovations-TBI Waiver Addendum'!AI18</f>
        <v>0</v>
      </c>
      <c r="Q69" s="125"/>
      <c r="R69" s="239"/>
      <c r="S69" s="125"/>
      <c r="T69" s="125"/>
      <c r="U69" s="125"/>
      <c r="V69" s="125"/>
      <c r="W69" s="125"/>
      <c r="X69" s="125"/>
    </row>
    <row r="70" spans="1:24" ht="40.5" customHeight="1" thickTop="1">
      <c r="A70" s="125"/>
      <c r="B70" s="243">
        <v>36</v>
      </c>
      <c r="C70" s="213" t="s">
        <v>129</v>
      </c>
      <c r="D70" s="153">
        <f t="shared" si="0"/>
        <v>0</v>
      </c>
      <c r="E70" s="153">
        <f>'TCM Monitoring Tool'!AN47</f>
        <v>0</v>
      </c>
      <c r="F70" s="153">
        <f>'TCM Monitoring Tool'!AJ47</f>
        <v>0</v>
      </c>
      <c r="G70" s="153">
        <f>'TCM Monitoring Tool'!AL47</f>
        <v>0</v>
      </c>
      <c r="H70" s="343">
        <f>'TCM Monitoring Tool'!AK47</f>
        <v>0</v>
      </c>
      <c r="I70" s="125"/>
      <c r="J70" s="244"/>
      <c r="K70" s="218" t="s">
        <v>94</v>
      </c>
      <c r="L70" s="207">
        <f>SUM(L62:L69)</f>
        <v>0</v>
      </c>
      <c r="M70" s="207">
        <f t="shared" ref="M70:O70" si="6">SUM(M62:M69)</f>
        <v>0</v>
      </c>
      <c r="N70" s="207">
        <f t="shared" si="6"/>
        <v>0</v>
      </c>
      <c r="O70" s="207">
        <f t="shared" si="6"/>
        <v>0</v>
      </c>
      <c r="P70" s="208">
        <f>IF(SUM(N70:O70)=0,0,N70/SUM(N70:O70))</f>
        <v>0</v>
      </c>
      <c r="Q70" s="125"/>
      <c r="R70" s="239"/>
      <c r="S70" s="125"/>
      <c r="T70" s="125"/>
      <c r="U70" s="125"/>
      <c r="V70" s="125"/>
      <c r="W70" s="125"/>
      <c r="X70" s="125"/>
    </row>
    <row r="71" spans="1:24" ht="41.4">
      <c r="A71" s="125"/>
      <c r="B71" s="243">
        <v>37</v>
      </c>
      <c r="C71" s="213" t="s">
        <v>130</v>
      </c>
      <c r="D71" s="153">
        <f t="shared" si="0"/>
        <v>0</v>
      </c>
      <c r="E71" s="153">
        <f>'TCM Monitoring Tool'!AN48</f>
        <v>0</v>
      </c>
      <c r="F71" s="153">
        <f>'TCM Monitoring Tool'!AJ48</f>
        <v>0</v>
      </c>
      <c r="G71" s="153">
        <f>'TCM Monitoring Tool'!AL48</f>
        <v>0</v>
      </c>
      <c r="H71" s="343">
        <f>'TCM Monitoring Tool'!AK48</f>
        <v>0</v>
      </c>
      <c r="I71" s="125"/>
      <c r="J71" s="247"/>
      <c r="K71" s="132"/>
      <c r="L71" s="132"/>
      <c r="M71" s="132"/>
      <c r="N71" s="132"/>
      <c r="O71" s="132"/>
      <c r="P71" s="132"/>
      <c r="Q71" s="125"/>
      <c r="R71" s="239"/>
      <c r="S71" s="125"/>
      <c r="T71" s="125"/>
      <c r="U71" s="125"/>
      <c r="V71" s="125"/>
      <c r="W71" s="125"/>
      <c r="X71" s="125"/>
    </row>
    <row r="72" spans="1:24" ht="41.4">
      <c r="A72" s="125"/>
      <c r="B72" s="243">
        <v>38</v>
      </c>
      <c r="C72" s="213" t="s">
        <v>131</v>
      </c>
      <c r="D72" s="153">
        <f t="shared" si="0"/>
        <v>0</v>
      </c>
      <c r="E72" s="153">
        <f>'TCM Monitoring Tool'!AN49</f>
        <v>0</v>
      </c>
      <c r="F72" s="153">
        <f>'TCM Monitoring Tool'!AJ49</f>
        <v>0</v>
      </c>
      <c r="G72" s="153">
        <f>'TCM Monitoring Tool'!AL49</f>
        <v>0</v>
      </c>
      <c r="H72" s="343">
        <f>'TCM Monitoring Tool'!AK49</f>
        <v>0</v>
      </c>
      <c r="I72" s="125"/>
      <c r="J72" s="247"/>
      <c r="K72" s="378" t="s">
        <v>132</v>
      </c>
      <c r="L72" s="378"/>
      <c r="M72" s="378"/>
      <c r="N72" s="378"/>
      <c r="O72" s="378"/>
      <c r="P72" s="378"/>
      <c r="Q72" s="125"/>
      <c r="R72" s="239"/>
      <c r="S72" s="125"/>
      <c r="T72" s="125"/>
      <c r="U72" s="125"/>
      <c r="V72" s="125"/>
      <c r="W72" s="125"/>
      <c r="X72" s="125"/>
    </row>
    <row r="73" spans="1:24" ht="33" customHeight="1" thickBot="1">
      <c r="A73" s="125"/>
      <c r="B73" s="243">
        <v>39</v>
      </c>
      <c r="C73" s="213" t="s">
        <v>133</v>
      </c>
      <c r="D73" s="153">
        <f t="shared" si="0"/>
        <v>0</v>
      </c>
      <c r="E73" s="153">
        <f>'TCM Monitoring Tool'!AN50</f>
        <v>0</v>
      </c>
      <c r="F73" s="153">
        <f>'TCM Monitoring Tool'!AJ50</f>
        <v>0</v>
      </c>
      <c r="G73" s="153">
        <f>'TCM Monitoring Tool'!AL50</f>
        <v>0</v>
      </c>
      <c r="H73" s="343">
        <f>'TCM Monitoring Tool'!AK50</f>
        <v>0</v>
      </c>
      <c r="I73" s="125"/>
      <c r="J73" s="247"/>
      <c r="K73" s="211" t="s">
        <v>64</v>
      </c>
      <c r="L73" s="203" t="s">
        <v>52</v>
      </c>
      <c r="M73" s="204" t="s">
        <v>53</v>
      </c>
      <c r="N73" s="204" t="s">
        <v>54</v>
      </c>
      <c r="O73" s="204" t="s">
        <v>55</v>
      </c>
      <c r="P73" s="204" t="s">
        <v>56</v>
      </c>
      <c r="Q73" s="125"/>
      <c r="R73" s="239"/>
      <c r="S73" s="125"/>
      <c r="T73" s="125"/>
      <c r="U73" s="125"/>
      <c r="V73" s="125"/>
      <c r="W73" s="125"/>
      <c r="X73" s="125"/>
    </row>
    <row r="74" spans="1:24" ht="215.25" customHeight="1" thickTop="1">
      <c r="A74" s="125"/>
      <c r="B74" s="243">
        <v>40</v>
      </c>
      <c r="C74" s="213" t="s">
        <v>134</v>
      </c>
      <c r="D74" s="153">
        <f t="shared" si="0"/>
        <v>0</v>
      </c>
      <c r="E74" s="153">
        <f>'TCM Monitoring Tool'!AN51</f>
        <v>0</v>
      </c>
      <c r="F74" s="153">
        <f>'TCM Monitoring Tool'!AJ51</f>
        <v>0</v>
      </c>
      <c r="G74" s="153">
        <f>'TCM Monitoring Tool'!AL51</f>
        <v>0</v>
      </c>
      <c r="H74" s="343">
        <f>'TCM Monitoring Tool'!AK51</f>
        <v>0</v>
      </c>
      <c r="I74" s="125"/>
      <c r="J74" s="247">
        <v>1</v>
      </c>
      <c r="K74" s="213" t="s">
        <v>135</v>
      </c>
      <c r="L74" s="153">
        <f>N74+O74</f>
        <v>0</v>
      </c>
      <c r="M74" s="153">
        <f>'Community Inclusion Addendum'!AL11</f>
        <v>0</v>
      </c>
      <c r="N74" s="153">
        <f>'Community Inclusion Addendum'!AH11</f>
        <v>0</v>
      </c>
      <c r="O74" s="153">
        <f>'Community Inclusion Addendum'!AJ11</f>
        <v>0</v>
      </c>
      <c r="P74" s="343">
        <f>'Community Inclusion Addendum'!AI11</f>
        <v>0</v>
      </c>
      <c r="Q74" s="125"/>
      <c r="R74" s="239"/>
      <c r="S74" s="125"/>
      <c r="T74" s="125"/>
      <c r="U74" s="125"/>
      <c r="V74" s="125"/>
      <c r="W74" s="125"/>
      <c r="X74" s="125"/>
    </row>
    <row r="75" spans="1:24" ht="67.5" customHeight="1">
      <c r="A75" s="125"/>
      <c r="B75" s="243">
        <v>41</v>
      </c>
      <c r="C75" s="213" t="s">
        <v>136</v>
      </c>
      <c r="D75" s="153">
        <f t="shared" si="0"/>
        <v>0</v>
      </c>
      <c r="E75" s="153">
        <f>'TCM Monitoring Tool'!AN52</f>
        <v>0</v>
      </c>
      <c r="F75" s="153">
        <f>'TCM Monitoring Tool'!AJ52</f>
        <v>0</v>
      </c>
      <c r="G75" s="153">
        <f>'TCM Monitoring Tool'!AL52</f>
        <v>0</v>
      </c>
      <c r="H75" s="343">
        <f>'TCM Monitoring Tool'!AK52</f>
        <v>0</v>
      </c>
      <c r="I75" s="125"/>
      <c r="J75" s="247">
        <v>2</v>
      </c>
      <c r="K75" s="213" t="s">
        <v>137</v>
      </c>
      <c r="L75" s="153">
        <f t="shared" ref="L75:L77" si="7">N75+O75</f>
        <v>0</v>
      </c>
      <c r="M75" s="153">
        <f>'Community Inclusion Addendum'!AL12</f>
        <v>0</v>
      </c>
      <c r="N75" s="153">
        <f>'Community Inclusion Addendum'!AH12</f>
        <v>0</v>
      </c>
      <c r="O75" s="153">
        <f>'Community Inclusion Addendum'!AJ12</f>
        <v>0</v>
      </c>
      <c r="P75" s="343">
        <f>'Community Inclusion Addendum'!AI12</f>
        <v>0</v>
      </c>
      <c r="Q75" s="125"/>
      <c r="R75" s="239"/>
      <c r="S75" s="125"/>
      <c r="T75" s="125"/>
      <c r="U75" s="125"/>
      <c r="V75" s="125"/>
      <c r="W75" s="125"/>
      <c r="X75" s="125"/>
    </row>
    <row r="76" spans="1:24" ht="204" customHeight="1">
      <c r="A76" s="125"/>
      <c r="B76" s="243">
        <v>42</v>
      </c>
      <c r="C76" s="213" t="s">
        <v>138</v>
      </c>
      <c r="D76" s="153">
        <f t="shared" si="0"/>
        <v>0</v>
      </c>
      <c r="E76" s="153">
        <f>'TCM Monitoring Tool'!AN53</f>
        <v>0</v>
      </c>
      <c r="F76" s="153">
        <f>'TCM Monitoring Tool'!AJ53</f>
        <v>0</v>
      </c>
      <c r="G76" s="153">
        <f>'TCM Monitoring Tool'!AL53</f>
        <v>0</v>
      </c>
      <c r="H76" s="343">
        <f>'TCM Monitoring Tool'!AK53</f>
        <v>0</v>
      </c>
      <c r="I76" s="125"/>
      <c r="J76" s="247">
        <v>3</v>
      </c>
      <c r="K76" s="213" t="s">
        <v>139</v>
      </c>
      <c r="L76" s="153">
        <f t="shared" si="7"/>
        <v>0</v>
      </c>
      <c r="M76" s="153">
        <f>'Community Inclusion Addendum'!AL13</f>
        <v>0</v>
      </c>
      <c r="N76" s="153">
        <f>'Community Inclusion Addendum'!AH13</f>
        <v>0</v>
      </c>
      <c r="O76" s="153">
        <f>'Community Inclusion Addendum'!AJ13</f>
        <v>0</v>
      </c>
      <c r="P76" s="343">
        <f>'Community Inclusion Addendum'!AI13</f>
        <v>0</v>
      </c>
      <c r="Q76" s="125"/>
      <c r="R76" s="239"/>
      <c r="S76" s="125"/>
      <c r="T76" s="125"/>
      <c r="U76" s="125"/>
      <c r="V76" s="125"/>
      <c r="W76" s="125"/>
      <c r="X76" s="125"/>
    </row>
    <row r="77" spans="1:24" ht="166.2" thickBot="1">
      <c r="A77" s="125"/>
      <c r="B77" s="243">
        <v>43</v>
      </c>
      <c r="C77" s="213" t="s">
        <v>140</v>
      </c>
      <c r="D77" s="153">
        <f t="shared" si="0"/>
        <v>0</v>
      </c>
      <c r="E77" s="153">
        <f>'TCM Monitoring Tool'!AN54</f>
        <v>0</v>
      </c>
      <c r="F77" s="153">
        <f>'TCM Monitoring Tool'!AJ54</f>
        <v>0</v>
      </c>
      <c r="G77" s="153">
        <f>'TCM Monitoring Tool'!AL54</f>
        <v>0</v>
      </c>
      <c r="H77" s="343">
        <f>'TCM Monitoring Tool'!AK54</f>
        <v>0</v>
      </c>
      <c r="I77" s="125"/>
      <c r="J77" s="247">
        <v>4</v>
      </c>
      <c r="K77" s="229" t="s">
        <v>141</v>
      </c>
      <c r="L77" s="206">
        <f t="shared" si="7"/>
        <v>0</v>
      </c>
      <c r="M77" s="206">
        <f>'Community Inclusion Addendum'!AL14</f>
        <v>0</v>
      </c>
      <c r="N77" s="206">
        <f>'Community Inclusion Addendum'!AH14</f>
        <v>0</v>
      </c>
      <c r="O77" s="206">
        <f>'Community Inclusion Addendum'!AJ14</f>
        <v>0</v>
      </c>
      <c r="P77" s="344">
        <f>'Community Inclusion Addendum'!AI14</f>
        <v>0</v>
      </c>
      <c r="Q77" s="125"/>
      <c r="R77" s="239"/>
      <c r="S77" s="125"/>
      <c r="T77" s="125"/>
      <c r="U77" s="125"/>
      <c r="V77" s="125"/>
      <c r="W77" s="125"/>
      <c r="X77" s="125"/>
    </row>
    <row r="78" spans="1:24" ht="28.2" thickTop="1">
      <c r="A78" s="125"/>
      <c r="B78" s="243">
        <v>44</v>
      </c>
      <c r="C78" s="213" t="s">
        <v>142</v>
      </c>
      <c r="D78" s="153">
        <f t="shared" si="0"/>
        <v>0</v>
      </c>
      <c r="E78" s="153">
        <f>'TCM Monitoring Tool'!AN55</f>
        <v>0</v>
      </c>
      <c r="F78" s="153">
        <f>'TCM Monitoring Tool'!AJ55</f>
        <v>0</v>
      </c>
      <c r="G78" s="153">
        <f>'TCM Monitoring Tool'!AL55</f>
        <v>0</v>
      </c>
      <c r="H78" s="343">
        <f>'TCM Monitoring Tool'!AK55</f>
        <v>0</v>
      </c>
      <c r="I78" s="125"/>
      <c r="J78" s="247"/>
      <c r="K78" s="218" t="s">
        <v>94</v>
      </c>
      <c r="L78" s="207">
        <f>SUM(L74:L77)</f>
        <v>0</v>
      </c>
      <c r="M78" s="207">
        <f t="shared" ref="M78:O78" si="8">SUM(M74:M77)</f>
        <v>0</v>
      </c>
      <c r="N78" s="207">
        <f t="shared" si="8"/>
        <v>0</v>
      </c>
      <c r="O78" s="207">
        <f t="shared" si="8"/>
        <v>0</v>
      </c>
      <c r="P78" s="208">
        <f>IF(SUM(N78:O78)=0,0,N78/SUM(N78:O78))</f>
        <v>0</v>
      </c>
      <c r="Q78" s="125"/>
      <c r="R78" s="239"/>
      <c r="S78" s="125"/>
      <c r="T78" s="125"/>
      <c r="U78" s="125"/>
      <c r="V78" s="125"/>
      <c r="W78" s="125"/>
      <c r="X78" s="125"/>
    </row>
    <row r="79" spans="1:24" ht="55.5" customHeight="1">
      <c r="A79" s="125"/>
      <c r="B79" s="243">
        <v>45</v>
      </c>
      <c r="C79" s="213" t="s">
        <v>143</v>
      </c>
      <c r="D79" s="153">
        <f t="shared" si="0"/>
        <v>0</v>
      </c>
      <c r="E79" s="153">
        <f>'TCM Monitoring Tool'!AN56</f>
        <v>0</v>
      </c>
      <c r="F79" s="153">
        <f>'TCM Monitoring Tool'!AJ56</f>
        <v>0</v>
      </c>
      <c r="G79" s="153">
        <f>'TCM Monitoring Tool'!AL56</f>
        <v>0</v>
      </c>
      <c r="H79" s="343">
        <f>'TCM Monitoring Tool'!AK56</f>
        <v>0</v>
      </c>
      <c r="I79" s="125"/>
      <c r="J79" s="248"/>
      <c r="K79" s="129"/>
      <c r="L79" s="129"/>
      <c r="M79" s="129"/>
      <c r="N79" s="129"/>
      <c r="O79" s="129"/>
      <c r="P79" s="129"/>
      <c r="Q79" s="125"/>
      <c r="R79" s="239"/>
      <c r="S79" s="125"/>
      <c r="T79" s="125"/>
      <c r="U79" s="125"/>
      <c r="V79" s="125"/>
      <c r="W79" s="125"/>
      <c r="X79" s="125"/>
    </row>
    <row r="80" spans="1:24" ht="60.75" customHeight="1">
      <c r="A80" s="125"/>
      <c r="B80" s="243">
        <v>46</v>
      </c>
      <c r="C80" s="213" t="s">
        <v>144</v>
      </c>
      <c r="D80" s="153">
        <f t="shared" si="0"/>
        <v>0</v>
      </c>
      <c r="E80" s="153">
        <f>'TCM Monitoring Tool'!AN57</f>
        <v>0</v>
      </c>
      <c r="F80" s="153">
        <f>'TCM Monitoring Tool'!AJ57</f>
        <v>0</v>
      </c>
      <c r="G80" s="153">
        <f>'TCM Monitoring Tool'!AL57</f>
        <v>0</v>
      </c>
      <c r="H80" s="343">
        <f>'TCM Monitoring Tool'!AK57</f>
        <v>0</v>
      </c>
      <c r="I80" s="125"/>
      <c r="J80" s="248"/>
      <c r="K80" s="381" t="s">
        <v>57</v>
      </c>
      <c r="L80" s="381"/>
      <c r="M80" s="381"/>
      <c r="N80" s="381"/>
      <c r="O80" s="381"/>
      <c r="P80" s="381"/>
      <c r="Q80" s="125"/>
      <c r="R80" s="239"/>
      <c r="S80" s="125"/>
      <c r="T80" s="125"/>
      <c r="U80" s="125"/>
      <c r="V80" s="125"/>
      <c r="W80" s="125"/>
      <c r="X80" s="125"/>
    </row>
    <row r="81" spans="1:24" ht="45" customHeight="1" thickBot="1">
      <c r="A81" s="125"/>
      <c r="B81" s="243">
        <v>47</v>
      </c>
      <c r="C81" s="213" t="s">
        <v>145</v>
      </c>
      <c r="D81" s="153">
        <f t="shared" si="0"/>
        <v>0</v>
      </c>
      <c r="E81" s="153">
        <f>'TCM Monitoring Tool'!AN58</f>
        <v>0</v>
      </c>
      <c r="F81" s="153">
        <f>'TCM Monitoring Tool'!AJ58</f>
        <v>0</v>
      </c>
      <c r="G81" s="153">
        <f>'TCM Monitoring Tool'!AL58</f>
        <v>0</v>
      </c>
      <c r="H81" s="343">
        <f>'TCM Monitoring Tool'!AK58</f>
        <v>0</v>
      </c>
      <c r="I81" s="125"/>
      <c r="J81" s="249"/>
      <c r="K81" s="211" t="s">
        <v>64</v>
      </c>
      <c r="L81" s="203" t="s">
        <v>52</v>
      </c>
      <c r="M81" s="204" t="s">
        <v>53</v>
      </c>
      <c r="N81" s="204" t="s">
        <v>54</v>
      </c>
      <c r="O81" s="204" t="s">
        <v>55</v>
      </c>
      <c r="P81" s="204" t="s">
        <v>56</v>
      </c>
      <c r="Q81" s="125"/>
      <c r="R81" s="239"/>
      <c r="S81" s="125"/>
      <c r="T81" s="125"/>
      <c r="U81" s="125"/>
      <c r="V81" s="125"/>
      <c r="W81" s="125"/>
      <c r="X81" s="125"/>
    </row>
    <row r="82" spans="1:24" ht="72" customHeight="1" thickTop="1">
      <c r="A82" s="125"/>
      <c r="B82" s="243">
        <v>48</v>
      </c>
      <c r="C82" s="213" t="s">
        <v>146</v>
      </c>
      <c r="D82" s="153">
        <f t="shared" si="0"/>
        <v>0</v>
      </c>
      <c r="E82" s="153">
        <f>'TCM Monitoring Tool'!AN59</f>
        <v>0</v>
      </c>
      <c r="F82" s="153">
        <f>'TCM Monitoring Tool'!AJ59</f>
        <v>0</v>
      </c>
      <c r="G82" s="153">
        <f>'TCM Monitoring Tool'!AL59</f>
        <v>0</v>
      </c>
      <c r="H82" s="343">
        <f>'TCM Monitoring Tool'!AK59</f>
        <v>0</v>
      </c>
      <c r="I82" s="125"/>
      <c r="J82" s="249">
        <v>1</v>
      </c>
      <c r="K82" s="226" t="s">
        <v>147</v>
      </c>
      <c r="L82" s="217">
        <f>N82+O82</f>
        <v>0</v>
      </c>
      <c r="M82" s="217">
        <f>'Staff Qualifications'!AK12</f>
        <v>0</v>
      </c>
      <c r="N82" s="217">
        <f>'Staff Qualifications'!AG12</f>
        <v>0</v>
      </c>
      <c r="O82" s="217">
        <f>'Staff Qualifications'!AI12</f>
        <v>0</v>
      </c>
      <c r="P82" s="343">
        <f>'Staff Qualifications'!AH12</f>
        <v>0</v>
      </c>
      <c r="Q82" s="125"/>
      <c r="R82" s="239"/>
      <c r="S82" s="125"/>
      <c r="T82" s="125"/>
      <c r="U82" s="125"/>
      <c r="V82" s="125"/>
      <c r="W82" s="125"/>
      <c r="X82" s="125"/>
    </row>
    <row r="83" spans="1:24" ht="81.75" customHeight="1">
      <c r="A83" s="125"/>
      <c r="B83" s="243">
        <v>49</v>
      </c>
      <c r="C83" s="213" t="s">
        <v>148</v>
      </c>
      <c r="D83" s="153">
        <f t="shared" si="0"/>
        <v>0</v>
      </c>
      <c r="E83" s="153">
        <f>'TCM Monitoring Tool'!AN60</f>
        <v>0</v>
      </c>
      <c r="F83" s="153">
        <f>'TCM Monitoring Tool'!AJ60</f>
        <v>0</v>
      </c>
      <c r="G83" s="153">
        <f>'TCM Monitoring Tool'!AL60</f>
        <v>0</v>
      </c>
      <c r="H83" s="343">
        <f>'TCM Monitoring Tool'!AK60</f>
        <v>0</v>
      </c>
      <c r="I83" s="125"/>
      <c r="J83" s="249">
        <v>2</v>
      </c>
      <c r="K83" s="19" t="s">
        <v>149</v>
      </c>
      <c r="L83" s="217">
        <f t="shared" ref="L83:L96" si="9">N83+O83</f>
        <v>0</v>
      </c>
      <c r="M83" s="217">
        <f>'Staff Qualifications'!AK14</f>
        <v>0</v>
      </c>
      <c r="N83" s="217">
        <f>'Staff Qualifications'!AG14</f>
        <v>0</v>
      </c>
      <c r="O83" s="217">
        <f>'Staff Qualifications'!AI14</f>
        <v>0</v>
      </c>
      <c r="P83" s="343">
        <f>'Staff Qualifications'!AH14</f>
        <v>0</v>
      </c>
      <c r="Q83" s="125"/>
      <c r="R83" s="239"/>
      <c r="S83" s="125"/>
      <c r="T83" s="125"/>
      <c r="U83" s="125"/>
      <c r="V83" s="125"/>
      <c r="W83" s="125"/>
      <c r="X83" s="125"/>
    </row>
    <row r="84" spans="1:24" ht="45" customHeight="1">
      <c r="A84" s="125"/>
      <c r="B84" s="243">
        <v>50</v>
      </c>
      <c r="C84" s="213" t="s">
        <v>150</v>
      </c>
      <c r="D84" s="153">
        <f t="shared" si="0"/>
        <v>0</v>
      </c>
      <c r="E84" s="153">
        <f>'TCM Monitoring Tool'!AN61</f>
        <v>0</v>
      </c>
      <c r="F84" s="153">
        <f>'TCM Monitoring Tool'!AJ61</f>
        <v>0</v>
      </c>
      <c r="G84" s="153">
        <f>'TCM Monitoring Tool'!AL61</f>
        <v>0</v>
      </c>
      <c r="H84" s="343">
        <f>'TCM Monitoring Tool'!AK61</f>
        <v>0</v>
      </c>
      <c r="I84" s="125"/>
      <c r="J84" s="249">
        <v>3</v>
      </c>
      <c r="K84" s="19" t="s">
        <v>151</v>
      </c>
      <c r="L84" s="217">
        <f t="shared" si="9"/>
        <v>0</v>
      </c>
      <c r="M84" s="217">
        <f>'Staff Qualifications'!AK16</f>
        <v>0</v>
      </c>
      <c r="N84" s="217">
        <f>'Staff Qualifications'!AG16</f>
        <v>0</v>
      </c>
      <c r="O84" s="217">
        <f>'Staff Qualifications'!AI16</f>
        <v>0</v>
      </c>
      <c r="P84" s="343">
        <f>'Staff Qualifications'!AH16</f>
        <v>0</v>
      </c>
      <c r="Q84" s="125"/>
      <c r="R84" s="239"/>
      <c r="S84" s="125"/>
      <c r="T84" s="125"/>
      <c r="U84" s="125"/>
      <c r="V84" s="125"/>
      <c r="W84" s="125"/>
      <c r="X84" s="125"/>
    </row>
    <row r="85" spans="1:24" ht="56.25" customHeight="1">
      <c r="A85" s="125"/>
      <c r="B85" s="243">
        <v>51</v>
      </c>
      <c r="C85" s="213" t="s">
        <v>152</v>
      </c>
      <c r="D85" s="153">
        <f t="shared" si="0"/>
        <v>0</v>
      </c>
      <c r="E85" s="153">
        <f>'TCM Monitoring Tool'!AN62</f>
        <v>0</v>
      </c>
      <c r="F85" s="153">
        <f>'TCM Monitoring Tool'!AJ62</f>
        <v>0</v>
      </c>
      <c r="G85" s="153">
        <f>'TCM Monitoring Tool'!AL62</f>
        <v>0</v>
      </c>
      <c r="H85" s="343">
        <f>'TCM Monitoring Tool'!AK62</f>
        <v>0</v>
      </c>
      <c r="I85" s="125"/>
      <c r="J85" s="249">
        <v>4</v>
      </c>
      <c r="K85" s="19" t="s">
        <v>153</v>
      </c>
      <c r="L85" s="217">
        <f t="shared" si="9"/>
        <v>0</v>
      </c>
      <c r="M85" s="217">
        <f>'Staff Qualifications'!AK18</f>
        <v>0</v>
      </c>
      <c r="N85" s="217">
        <f>'Staff Qualifications'!AG18</f>
        <v>0</v>
      </c>
      <c r="O85" s="217">
        <f>'Staff Qualifications'!AL18</f>
        <v>0</v>
      </c>
      <c r="P85" s="343">
        <f>'Staff Qualifications'!AH18</f>
        <v>0</v>
      </c>
      <c r="Q85" s="125"/>
      <c r="R85" s="239"/>
      <c r="S85" s="125"/>
      <c r="T85" s="125"/>
      <c r="U85" s="125"/>
      <c r="V85" s="125"/>
      <c r="W85" s="125"/>
      <c r="X85" s="125"/>
    </row>
    <row r="86" spans="1:24" ht="72.75" customHeight="1">
      <c r="A86" s="125"/>
      <c r="B86" s="243">
        <v>52</v>
      </c>
      <c r="C86" s="213" t="s">
        <v>154</v>
      </c>
      <c r="D86" s="153">
        <f t="shared" si="0"/>
        <v>0</v>
      </c>
      <c r="E86" s="153">
        <f>'TCM Monitoring Tool'!AN63</f>
        <v>0</v>
      </c>
      <c r="F86" s="153">
        <f>'TCM Monitoring Tool'!AJ63</f>
        <v>0</v>
      </c>
      <c r="G86" s="153">
        <f>'TCM Monitoring Tool'!AL63</f>
        <v>0</v>
      </c>
      <c r="H86" s="343">
        <f>'TCM Monitoring Tool'!AK63</f>
        <v>0</v>
      </c>
      <c r="I86" s="125"/>
      <c r="J86" s="249">
        <v>5</v>
      </c>
      <c r="K86" s="19" t="s">
        <v>155</v>
      </c>
      <c r="L86" s="217">
        <f t="shared" si="9"/>
        <v>0</v>
      </c>
      <c r="M86" s="217">
        <f>'Staff Qualifications'!AK20</f>
        <v>0</v>
      </c>
      <c r="N86" s="217">
        <f>'Staff Qualifications'!AG20</f>
        <v>0</v>
      </c>
      <c r="O86" s="217">
        <f>'Staff Qualifications'!AL20</f>
        <v>0</v>
      </c>
      <c r="P86" s="343">
        <f>'Staff Qualifications'!AH20</f>
        <v>0</v>
      </c>
      <c r="Q86" s="125"/>
      <c r="R86" s="239"/>
      <c r="S86" s="125"/>
      <c r="T86" s="125"/>
      <c r="U86" s="125"/>
      <c r="V86" s="125"/>
      <c r="W86" s="125"/>
      <c r="X86" s="125"/>
    </row>
    <row r="87" spans="1:24" ht="82.5" customHeight="1">
      <c r="A87" s="125"/>
      <c r="B87" s="243">
        <v>53</v>
      </c>
      <c r="C87" s="213" t="s">
        <v>156</v>
      </c>
      <c r="D87" s="153">
        <f t="shared" si="0"/>
        <v>0</v>
      </c>
      <c r="E87" s="153">
        <f>'TCM Monitoring Tool'!AN64</f>
        <v>0</v>
      </c>
      <c r="F87" s="153">
        <f>'TCM Monitoring Tool'!AJ64</f>
        <v>0</v>
      </c>
      <c r="G87" s="153">
        <f>'TCM Monitoring Tool'!AL64</f>
        <v>0</v>
      </c>
      <c r="H87" s="343">
        <f>'TCM Monitoring Tool'!AK64</f>
        <v>0</v>
      </c>
      <c r="I87" s="125"/>
      <c r="J87" s="249">
        <v>6</v>
      </c>
      <c r="K87" s="19" t="s">
        <v>157</v>
      </c>
      <c r="L87" s="217">
        <f t="shared" si="9"/>
        <v>0</v>
      </c>
      <c r="M87" s="217">
        <f>'Staff Qualifications'!AK22</f>
        <v>0</v>
      </c>
      <c r="N87" s="217">
        <f>'Staff Qualifications'!AG22</f>
        <v>0</v>
      </c>
      <c r="O87" s="217">
        <f>'Staff Qualifications'!AL22</f>
        <v>0</v>
      </c>
      <c r="P87" s="343">
        <f>'Staff Qualifications'!AH22</f>
        <v>0</v>
      </c>
      <c r="Q87" s="125"/>
      <c r="R87" s="239"/>
      <c r="S87" s="125"/>
      <c r="T87" s="125"/>
      <c r="U87" s="125"/>
      <c r="V87" s="125"/>
      <c r="W87" s="125"/>
      <c r="X87" s="125"/>
    </row>
    <row r="88" spans="1:24" ht="42.75" customHeight="1">
      <c r="A88" s="125"/>
      <c r="B88" s="243">
        <v>54</v>
      </c>
      <c r="C88" s="213" t="s">
        <v>158</v>
      </c>
      <c r="D88" s="153">
        <f t="shared" si="0"/>
        <v>0</v>
      </c>
      <c r="E88" s="153">
        <f>'TCM Monitoring Tool'!AN65</f>
        <v>0</v>
      </c>
      <c r="F88" s="153">
        <f>'TCM Monitoring Tool'!AJ65</f>
        <v>0</v>
      </c>
      <c r="G88" s="153">
        <f>'TCM Monitoring Tool'!AL65</f>
        <v>0</v>
      </c>
      <c r="H88" s="343">
        <f>'TCM Monitoring Tool'!AK65</f>
        <v>0</v>
      </c>
      <c r="I88" s="125"/>
      <c r="J88" s="249">
        <v>7</v>
      </c>
      <c r="K88" s="19" t="s">
        <v>159</v>
      </c>
      <c r="L88" s="217">
        <f t="shared" si="9"/>
        <v>0</v>
      </c>
      <c r="M88" s="217">
        <f>'Staff Qualifications'!AK24</f>
        <v>0</v>
      </c>
      <c r="N88" s="217">
        <f>'Staff Qualifications'!AG24</f>
        <v>0</v>
      </c>
      <c r="O88" s="217">
        <f>'Staff Qualifications'!AL24</f>
        <v>0</v>
      </c>
      <c r="P88" s="343">
        <f>'Staff Qualifications'!AH24</f>
        <v>0</v>
      </c>
      <c r="Q88" s="125"/>
      <c r="R88" s="239"/>
      <c r="S88" s="125"/>
      <c r="T88" s="125"/>
      <c r="U88" s="125"/>
      <c r="V88" s="125"/>
      <c r="W88" s="125"/>
      <c r="X88" s="125"/>
    </row>
    <row r="89" spans="1:24" ht="34.5" customHeight="1">
      <c r="A89" s="125"/>
      <c r="B89" s="243">
        <v>55</v>
      </c>
      <c r="C89" s="213" t="s">
        <v>160</v>
      </c>
      <c r="D89" s="153">
        <f t="shared" si="0"/>
        <v>0</v>
      </c>
      <c r="E89" s="153">
        <f>'TCM Monitoring Tool'!AN66</f>
        <v>0</v>
      </c>
      <c r="F89" s="153">
        <f>'TCM Monitoring Tool'!AJ66</f>
        <v>0</v>
      </c>
      <c r="G89" s="153">
        <f>'TCM Monitoring Tool'!AL66</f>
        <v>0</v>
      </c>
      <c r="H89" s="343">
        <f>'TCM Monitoring Tool'!AK66</f>
        <v>0</v>
      </c>
      <c r="I89" s="125"/>
      <c r="J89" s="249">
        <v>8</v>
      </c>
      <c r="K89" s="19" t="s">
        <v>161</v>
      </c>
      <c r="L89" s="217">
        <f t="shared" si="9"/>
        <v>0</v>
      </c>
      <c r="M89" s="217">
        <f>'Staff Qualifications'!AK26</f>
        <v>0</v>
      </c>
      <c r="N89" s="217">
        <f>'Staff Qualifications'!AG26</f>
        <v>0</v>
      </c>
      <c r="O89" s="217">
        <f>'Staff Qualifications'!AL26</f>
        <v>0</v>
      </c>
      <c r="P89" s="343">
        <f>'Staff Qualifications'!AH26</f>
        <v>0</v>
      </c>
      <c r="Q89" s="125"/>
      <c r="R89" s="239"/>
      <c r="S89" s="125"/>
      <c r="T89" s="125"/>
      <c r="U89" s="125"/>
      <c r="V89" s="125"/>
      <c r="W89" s="125"/>
      <c r="X89" s="125"/>
    </row>
    <row r="90" spans="1:24" ht="96.6">
      <c r="A90" s="125"/>
      <c r="B90" s="243">
        <v>56</v>
      </c>
      <c r="C90" s="213" t="s">
        <v>162</v>
      </c>
      <c r="D90" s="153">
        <f t="shared" si="0"/>
        <v>0</v>
      </c>
      <c r="E90" s="153">
        <f>'TCM Monitoring Tool'!AN67</f>
        <v>0</v>
      </c>
      <c r="F90" s="153">
        <f>'TCM Monitoring Tool'!AJ67</f>
        <v>0</v>
      </c>
      <c r="G90" s="153">
        <f>'TCM Monitoring Tool'!AL67</f>
        <v>0</v>
      </c>
      <c r="H90" s="343">
        <f>'TCM Monitoring Tool'!AK67</f>
        <v>0</v>
      </c>
      <c r="I90" s="125"/>
      <c r="J90" s="249">
        <v>9</v>
      </c>
      <c r="K90" s="19" t="s">
        <v>163</v>
      </c>
      <c r="L90" s="217">
        <f t="shared" si="9"/>
        <v>0</v>
      </c>
      <c r="M90" s="217">
        <f>'Staff Qualifications'!AK28</f>
        <v>0</v>
      </c>
      <c r="N90" s="217">
        <f>'Staff Qualifications'!AG28</f>
        <v>0</v>
      </c>
      <c r="O90" s="217">
        <f>'Staff Qualifications'!AL28</f>
        <v>0</v>
      </c>
      <c r="P90" s="343">
        <f>'Staff Qualifications'!AH28</f>
        <v>0</v>
      </c>
      <c r="Q90" s="125"/>
      <c r="R90" s="239"/>
      <c r="S90" s="125"/>
      <c r="T90" s="125"/>
      <c r="U90" s="125"/>
      <c r="V90" s="125"/>
      <c r="W90" s="125"/>
      <c r="X90" s="125"/>
    </row>
    <row r="91" spans="1:24" ht="45" customHeight="1">
      <c r="A91" s="125"/>
      <c r="B91" s="243">
        <v>57</v>
      </c>
      <c r="C91" s="213" t="s">
        <v>164</v>
      </c>
      <c r="D91" s="153">
        <f t="shared" si="0"/>
        <v>0</v>
      </c>
      <c r="E91" s="153">
        <f>'TCM Monitoring Tool'!AN68</f>
        <v>0</v>
      </c>
      <c r="F91" s="153">
        <f>'TCM Monitoring Tool'!AJ68</f>
        <v>0</v>
      </c>
      <c r="G91" s="153">
        <f>'TCM Monitoring Tool'!AL68</f>
        <v>0</v>
      </c>
      <c r="H91" s="343">
        <f>'TCM Monitoring Tool'!AK68</f>
        <v>0</v>
      </c>
      <c r="I91" s="125"/>
      <c r="J91" s="249">
        <v>10</v>
      </c>
      <c r="K91" s="19" t="s">
        <v>165</v>
      </c>
      <c r="L91" s="217">
        <f t="shared" si="9"/>
        <v>0</v>
      </c>
      <c r="M91" s="217">
        <f>'Staff Qualifications'!AK30</f>
        <v>0</v>
      </c>
      <c r="N91" s="217">
        <f>'Staff Qualifications'!AG30</f>
        <v>0</v>
      </c>
      <c r="O91" s="217">
        <f>'Staff Qualifications'!AL30</f>
        <v>0</v>
      </c>
      <c r="P91" s="343">
        <f>'Staff Qualifications'!AH30</f>
        <v>0</v>
      </c>
      <c r="Q91" s="125"/>
      <c r="R91" s="239"/>
      <c r="S91" s="125"/>
      <c r="T91" s="125"/>
      <c r="U91" s="125"/>
      <c r="V91" s="125"/>
      <c r="W91" s="125"/>
      <c r="X91" s="125"/>
    </row>
    <row r="92" spans="1:24" ht="30.75" customHeight="1">
      <c r="A92" s="125"/>
      <c r="B92" s="243">
        <v>58</v>
      </c>
      <c r="C92" s="213" t="s">
        <v>166</v>
      </c>
      <c r="D92" s="153">
        <f t="shared" si="0"/>
        <v>0</v>
      </c>
      <c r="E92" s="153">
        <f>'TCM Monitoring Tool'!AN69</f>
        <v>0</v>
      </c>
      <c r="F92" s="153">
        <f>'TCM Monitoring Tool'!AJ69</f>
        <v>0</v>
      </c>
      <c r="G92" s="153">
        <f>'TCM Monitoring Tool'!AL69</f>
        <v>0</v>
      </c>
      <c r="H92" s="343">
        <f>'TCM Monitoring Tool'!AK69</f>
        <v>0</v>
      </c>
      <c r="I92" s="125"/>
      <c r="J92" s="249">
        <v>11</v>
      </c>
      <c r="K92" s="225" t="s">
        <v>167</v>
      </c>
      <c r="L92" s="217">
        <f t="shared" si="9"/>
        <v>0</v>
      </c>
      <c r="M92" s="217">
        <f>'Staff Qualifications'!AK32</f>
        <v>0</v>
      </c>
      <c r="N92" s="217">
        <f>'Staff Qualifications'!AG32</f>
        <v>0</v>
      </c>
      <c r="O92" s="217">
        <f>'Staff Qualifications'!AL32</f>
        <v>0</v>
      </c>
      <c r="P92" s="343">
        <f>'Staff Qualifications'!AH32</f>
        <v>0</v>
      </c>
      <c r="Q92" s="125"/>
      <c r="R92" s="239"/>
      <c r="S92" s="125"/>
      <c r="T92" s="125"/>
      <c r="U92" s="125"/>
      <c r="V92" s="125"/>
      <c r="W92" s="125"/>
      <c r="X92" s="125"/>
    </row>
    <row r="93" spans="1:24" ht="31.5" customHeight="1">
      <c r="A93" s="125"/>
      <c r="B93" s="243">
        <v>59</v>
      </c>
      <c r="C93" s="213" t="s">
        <v>168</v>
      </c>
      <c r="D93" s="153">
        <f t="shared" si="0"/>
        <v>0</v>
      </c>
      <c r="E93" s="153">
        <f>'TCM Monitoring Tool'!AN70</f>
        <v>0</v>
      </c>
      <c r="F93" s="153">
        <f>'TCM Monitoring Tool'!AJ70</f>
        <v>0</v>
      </c>
      <c r="G93" s="153">
        <f>'TCM Monitoring Tool'!AL70</f>
        <v>0</v>
      </c>
      <c r="H93" s="343">
        <f>'TCM Monitoring Tool'!AK70</f>
        <v>0</v>
      </c>
      <c r="I93" s="125"/>
      <c r="J93" s="249">
        <v>12</v>
      </c>
      <c r="K93" s="19" t="s">
        <v>169</v>
      </c>
      <c r="L93" s="217">
        <f t="shared" si="9"/>
        <v>0</v>
      </c>
      <c r="M93" s="217">
        <f>'Staff Qualifications'!AK34</f>
        <v>0</v>
      </c>
      <c r="N93" s="217">
        <f>'Staff Qualifications'!AG34</f>
        <v>0</v>
      </c>
      <c r="O93" s="217">
        <f>'Staff Qualifications'!AL34</f>
        <v>0</v>
      </c>
      <c r="P93" s="343">
        <f>'Staff Qualifications'!AH34</f>
        <v>0</v>
      </c>
      <c r="Q93" s="125"/>
      <c r="R93" s="239"/>
      <c r="S93" s="125"/>
      <c r="T93" s="125"/>
      <c r="U93" s="125"/>
      <c r="V93" s="125"/>
      <c r="W93" s="125"/>
      <c r="X93" s="125"/>
    </row>
    <row r="94" spans="1:24" ht="81.75" customHeight="1">
      <c r="A94" s="125"/>
      <c r="B94" s="243">
        <v>60</v>
      </c>
      <c r="C94" s="213" t="s">
        <v>170</v>
      </c>
      <c r="D94" s="153">
        <f t="shared" si="0"/>
        <v>0</v>
      </c>
      <c r="E94" s="153">
        <f>'TCM Monitoring Tool'!AN71</f>
        <v>0</v>
      </c>
      <c r="F94" s="153">
        <f>'TCM Monitoring Tool'!AJ71</f>
        <v>0</v>
      </c>
      <c r="G94" s="153">
        <f>'TCM Monitoring Tool'!AL71</f>
        <v>0</v>
      </c>
      <c r="H94" s="343">
        <f>'TCM Monitoring Tool'!AK71</f>
        <v>0</v>
      </c>
      <c r="I94" s="125"/>
      <c r="J94" s="249">
        <v>13</v>
      </c>
      <c r="K94" s="225" t="s">
        <v>171</v>
      </c>
      <c r="L94" s="217">
        <f t="shared" si="9"/>
        <v>0</v>
      </c>
      <c r="M94" s="217">
        <f>'Staff Qualifications'!AK36</f>
        <v>0</v>
      </c>
      <c r="N94" s="217">
        <f>'Staff Qualifications'!AG36</f>
        <v>0</v>
      </c>
      <c r="O94" s="217">
        <f>'Staff Qualifications'!AL36</f>
        <v>0</v>
      </c>
      <c r="P94" s="343">
        <f>'Staff Qualifications'!AH36</f>
        <v>0</v>
      </c>
      <c r="Q94" s="125"/>
      <c r="R94" s="239"/>
      <c r="S94" s="125"/>
      <c r="T94" s="125"/>
      <c r="U94" s="125"/>
      <c r="V94" s="125"/>
      <c r="W94" s="125"/>
      <c r="X94" s="125"/>
    </row>
    <row r="95" spans="1:24" ht="82.8">
      <c r="A95" s="125"/>
      <c r="B95" s="243">
        <v>61</v>
      </c>
      <c r="C95" s="213" t="s">
        <v>172</v>
      </c>
      <c r="D95" s="153">
        <f t="shared" si="0"/>
        <v>0</v>
      </c>
      <c r="E95" s="153">
        <f>'TCM Monitoring Tool'!AN72</f>
        <v>0</v>
      </c>
      <c r="F95" s="153">
        <f>'TCM Monitoring Tool'!AJ72</f>
        <v>0</v>
      </c>
      <c r="G95" s="153">
        <f>'TCM Monitoring Tool'!AL72</f>
        <v>0</v>
      </c>
      <c r="H95" s="343">
        <f>'TCM Monitoring Tool'!AK72</f>
        <v>0</v>
      </c>
      <c r="I95" s="125"/>
      <c r="J95" s="249">
        <v>14</v>
      </c>
      <c r="K95" s="19" t="s">
        <v>173</v>
      </c>
      <c r="L95" s="217">
        <f t="shared" si="9"/>
        <v>0</v>
      </c>
      <c r="M95" s="217">
        <f>'Staff Qualifications'!AK38</f>
        <v>0</v>
      </c>
      <c r="N95" s="217">
        <f>'Staff Qualifications'!AG38</f>
        <v>0</v>
      </c>
      <c r="O95" s="217">
        <f>'Staff Qualifications'!AL38</f>
        <v>0</v>
      </c>
      <c r="P95" s="343">
        <f>'Staff Qualifications'!AH38</f>
        <v>0</v>
      </c>
      <c r="Q95" s="125"/>
      <c r="R95" s="239"/>
      <c r="S95" s="125"/>
      <c r="T95" s="125"/>
      <c r="U95" s="125"/>
      <c r="V95" s="125"/>
      <c r="W95" s="125"/>
      <c r="X95" s="125"/>
    </row>
    <row r="96" spans="1:24" ht="69">
      <c r="A96" s="125"/>
      <c r="B96" s="243">
        <v>62</v>
      </c>
      <c r="C96" s="213" t="s">
        <v>174</v>
      </c>
      <c r="D96" s="153">
        <f t="shared" si="0"/>
        <v>0</v>
      </c>
      <c r="E96" s="153">
        <f>'TCM Monitoring Tool'!AN73</f>
        <v>0</v>
      </c>
      <c r="F96" s="153">
        <f>'TCM Monitoring Tool'!AJ73</f>
        <v>0</v>
      </c>
      <c r="G96" s="153">
        <f>'TCM Monitoring Tool'!AL73</f>
        <v>0</v>
      </c>
      <c r="H96" s="343">
        <f>'TCM Monitoring Tool'!AK73</f>
        <v>0</v>
      </c>
      <c r="I96" s="125"/>
      <c r="J96" s="249">
        <v>15</v>
      </c>
      <c r="K96" s="225" t="s">
        <v>175</v>
      </c>
      <c r="L96" s="217">
        <f t="shared" si="9"/>
        <v>0</v>
      </c>
      <c r="M96" s="217">
        <f>'Staff Qualifications'!AK40</f>
        <v>0</v>
      </c>
      <c r="N96" s="217">
        <f>'Staff Qualifications'!AG40</f>
        <v>0</v>
      </c>
      <c r="O96" s="217">
        <f>'Staff Qualifications'!AL40</f>
        <v>0</v>
      </c>
      <c r="P96" s="343">
        <f>'Staff Qualifications'!AH40</f>
        <v>0</v>
      </c>
      <c r="Q96" s="125"/>
      <c r="R96" s="239"/>
      <c r="S96" s="125"/>
      <c r="T96" s="125"/>
      <c r="U96" s="125"/>
      <c r="V96" s="125"/>
      <c r="W96" s="125"/>
      <c r="X96" s="125"/>
    </row>
    <row r="97" spans="1:24" ht="41.4">
      <c r="A97" s="125"/>
      <c r="B97" s="243">
        <v>63</v>
      </c>
      <c r="C97" s="213" t="s">
        <v>176</v>
      </c>
      <c r="D97" s="153">
        <f t="shared" si="0"/>
        <v>0</v>
      </c>
      <c r="E97" s="153">
        <f>'TCM Monitoring Tool'!AN74</f>
        <v>0</v>
      </c>
      <c r="F97" s="153">
        <f>'TCM Monitoring Tool'!AJ74</f>
        <v>0</v>
      </c>
      <c r="G97" s="153">
        <f>'TCM Monitoring Tool'!AL74</f>
        <v>0</v>
      </c>
      <c r="H97" s="343">
        <f>'TCM Monitoring Tool'!AK74</f>
        <v>0</v>
      </c>
      <c r="I97" s="125"/>
      <c r="J97" s="249">
        <v>16</v>
      </c>
      <c r="K97" s="225" t="s">
        <v>177</v>
      </c>
      <c r="L97" s="217">
        <f t="shared" ref="L97" si="10">N97+O97</f>
        <v>0</v>
      </c>
      <c r="M97" s="217">
        <f>'Staff Qualifications'!AK42</f>
        <v>0</v>
      </c>
      <c r="N97" s="217">
        <f>'Staff Qualifications'!AG42</f>
        <v>0</v>
      </c>
      <c r="O97" s="217">
        <f>'Staff Qualifications'!AL42</f>
        <v>0</v>
      </c>
      <c r="P97" s="343">
        <f>'Staff Qualifications'!AH42</f>
        <v>0</v>
      </c>
      <c r="Q97" s="125"/>
      <c r="R97" s="239"/>
      <c r="S97" s="125"/>
      <c r="T97" s="125"/>
      <c r="U97" s="125"/>
      <c r="V97" s="125"/>
      <c r="W97" s="125"/>
      <c r="X97" s="125"/>
    </row>
    <row r="98" spans="1:24" ht="55.2">
      <c r="A98" s="125"/>
      <c r="B98" s="243">
        <v>64</v>
      </c>
      <c r="C98" s="213" t="s">
        <v>178</v>
      </c>
      <c r="D98" s="153">
        <f t="shared" si="0"/>
        <v>0</v>
      </c>
      <c r="E98" s="153">
        <f>'TCM Monitoring Tool'!AN75</f>
        <v>0</v>
      </c>
      <c r="F98" s="153">
        <f>'TCM Monitoring Tool'!AJ75</f>
        <v>0</v>
      </c>
      <c r="G98" s="153">
        <f>'TCM Monitoring Tool'!AL75</f>
        <v>0</v>
      </c>
      <c r="H98" s="343">
        <f>'TCM Monitoring Tool'!AK75</f>
        <v>0</v>
      </c>
      <c r="I98" s="125"/>
      <c r="J98" s="249">
        <v>17</v>
      </c>
      <c r="K98" s="225" t="s">
        <v>179</v>
      </c>
      <c r="L98" s="217">
        <f>N98+O98</f>
        <v>0</v>
      </c>
      <c r="M98" s="217">
        <f>'Staff Qualifications'!AK44</f>
        <v>0</v>
      </c>
      <c r="N98" s="217">
        <f>'Staff Qualifications'!AG44</f>
        <v>0</v>
      </c>
      <c r="O98" s="217">
        <f>'Staff Qualifications'!AL44</f>
        <v>0</v>
      </c>
      <c r="P98" s="343">
        <f>'Staff Qualifications'!AH44</f>
        <v>0</v>
      </c>
      <c r="Q98" s="125"/>
      <c r="R98" s="239"/>
      <c r="S98" s="125"/>
      <c r="T98" s="125"/>
      <c r="U98" s="125"/>
      <c r="V98" s="125"/>
      <c r="W98" s="125"/>
      <c r="X98" s="125"/>
    </row>
    <row r="99" spans="1:24" ht="69">
      <c r="A99" s="125"/>
      <c r="B99" s="243">
        <v>65</v>
      </c>
      <c r="C99" s="213" t="s">
        <v>180</v>
      </c>
      <c r="D99" s="153">
        <f t="shared" si="0"/>
        <v>0</v>
      </c>
      <c r="E99" s="153">
        <f>'TCM Monitoring Tool'!AN76</f>
        <v>0</v>
      </c>
      <c r="F99" s="153">
        <f>'TCM Monitoring Tool'!AJ76</f>
        <v>0</v>
      </c>
      <c r="G99" s="153">
        <f>'TCM Monitoring Tool'!AL76</f>
        <v>0</v>
      </c>
      <c r="H99" s="343">
        <f>'TCM Monitoring Tool'!AK76</f>
        <v>0</v>
      </c>
      <c r="I99" s="125"/>
      <c r="J99" s="249">
        <v>18</v>
      </c>
      <c r="K99" s="225" t="s">
        <v>181</v>
      </c>
      <c r="L99" s="217">
        <f>N99+O99</f>
        <v>0</v>
      </c>
      <c r="M99" s="217">
        <f>'Staff Qualifications'!AK46</f>
        <v>0</v>
      </c>
      <c r="N99" s="217">
        <f>'Staff Qualifications'!AG46</f>
        <v>0</v>
      </c>
      <c r="O99" s="217">
        <f>'Staff Qualifications'!AL46</f>
        <v>0</v>
      </c>
      <c r="P99" s="343">
        <f>'Staff Qualifications'!AH46</f>
        <v>0</v>
      </c>
      <c r="Q99" s="125"/>
      <c r="R99" s="239"/>
      <c r="S99" s="125"/>
      <c r="T99" s="125"/>
      <c r="U99" s="125"/>
      <c r="V99" s="125"/>
      <c r="W99" s="125"/>
      <c r="X99" s="125"/>
    </row>
    <row r="100" spans="1:24" ht="201" customHeight="1">
      <c r="A100" s="125"/>
      <c r="B100" s="243">
        <v>66</v>
      </c>
      <c r="C100" s="213" t="s">
        <v>182</v>
      </c>
      <c r="D100" s="153">
        <f t="shared" ref="D100:D107" si="11">F100+G100</f>
        <v>0</v>
      </c>
      <c r="E100" s="153">
        <f>'TCM Monitoring Tool'!AN77</f>
        <v>0</v>
      </c>
      <c r="F100" s="153">
        <f>'TCM Monitoring Tool'!AJ77</f>
        <v>0</v>
      </c>
      <c r="G100" s="153">
        <f>'TCM Monitoring Tool'!AL77</f>
        <v>0</v>
      </c>
      <c r="H100" s="343">
        <f>'TCM Monitoring Tool'!AK77</f>
        <v>0</v>
      </c>
      <c r="I100" s="125"/>
      <c r="J100" s="249">
        <v>19</v>
      </c>
      <c r="K100" s="225" t="s">
        <v>183</v>
      </c>
      <c r="L100" s="217">
        <f>N100+O100</f>
        <v>0</v>
      </c>
      <c r="M100" s="217">
        <f>'Staff Qualifications'!AK48</f>
        <v>0</v>
      </c>
      <c r="N100" s="217">
        <f>'Staff Qualifications'!AG48</f>
        <v>0</v>
      </c>
      <c r="O100" s="217">
        <f>'Staff Qualifications'!AL48</f>
        <v>0</v>
      </c>
      <c r="P100" s="343">
        <f>'Staff Qualifications'!AH48</f>
        <v>0</v>
      </c>
      <c r="Q100" s="125"/>
      <c r="R100" s="239"/>
      <c r="S100" s="125"/>
      <c r="T100" s="125"/>
      <c r="U100" s="125"/>
      <c r="V100" s="125"/>
      <c r="W100" s="125"/>
      <c r="X100" s="125"/>
    </row>
    <row r="101" spans="1:24" ht="33.75" customHeight="1" thickBot="1">
      <c r="A101" s="125"/>
      <c r="B101" s="243">
        <v>67</v>
      </c>
      <c r="C101" s="213" t="s">
        <v>184</v>
      </c>
      <c r="D101" s="153">
        <f t="shared" si="11"/>
        <v>0</v>
      </c>
      <c r="E101" s="153">
        <f>'TCM Monitoring Tool'!AN78</f>
        <v>0</v>
      </c>
      <c r="F101" s="153">
        <f>'TCM Monitoring Tool'!AJ78</f>
        <v>0</v>
      </c>
      <c r="G101" s="153">
        <f>'TCM Monitoring Tool'!AL78</f>
        <v>0</v>
      </c>
      <c r="H101" s="343">
        <f>'TCM Monitoring Tool'!AK78</f>
        <v>0</v>
      </c>
      <c r="I101" s="125"/>
      <c r="J101" s="249">
        <v>20</v>
      </c>
      <c r="K101" s="230" t="s">
        <v>185</v>
      </c>
      <c r="L101" s="231">
        <f>N101+O101</f>
        <v>0</v>
      </c>
      <c r="M101" s="231">
        <f>'Staff Qualifications'!AK50</f>
        <v>0</v>
      </c>
      <c r="N101" s="231">
        <f>'Staff Qualifications'!AG50</f>
        <v>0</v>
      </c>
      <c r="O101" s="231">
        <f>'Staff Qualifications'!AL50</f>
        <v>0</v>
      </c>
      <c r="P101" s="344">
        <f>'Staff Qualifications'!AH50</f>
        <v>0</v>
      </c>
      <c r="Q101" s="125"/>
      <c r="R101" s="239"/>
      <c r="S101" s="125"/>
      <c r="T101" s="125"/>
      <c r="U101" s="125"/>
      <c r="V101" s="125"/>
      <c r="W101" s="125"/>
      <c r="X101" s="125"/>
    </row>
    <row r="102" spans="1:24" ht="55.8" thickTop="1">
      <c r="A102" s="125"/>
      <c r="B102" s="243">
        <v>68</v>
      </c>
      <c r="C102" s="213" t="s">
        <v>186</v>
      </c>
      <c r="D102" s="153">
        <f t="shared" si="11"/>
        <v>0</v>
      </c>
      <c r="E102" s="153">
        <f>'TCM Monitoring Tool'!AN79</f>
        <v>0</v>
      </c>
      <c r="F102" s="153">
        <f>'TCM Monitoring Tool'!AJ79</f>
        <v>0</v>
      </c>
      <c r="G102" s="153">
        <f>'TCM Monitoring Tool'!AL79</f>
        <v>0</v>
      </c>
      <c r="H102" s="343">
        <f>'TCM Monitoring Tool'!AK79</f>
        <v>0</v>
      </c>
      <c r="I102" s="125"/>
      <c r="J102" s="125"/>
      <c r="K102" s="218" t="s">
        <v>94</v>
      </c>
      <c r="L102" s="207">
        <f>SUM(L82:L101)</f>
        <v>0</v>
      </c>
      <c r="M102" s="207">
        <f>SUM(M82:M101)</f>
        <v>0</v>
      </c>
      <c r="N102" s="207">
        <f>SUM(N82:N101)</f>
        <v>0</v>
      </c>
      <c r="O102" s="207">
        <f>SUM(O82:O101)</f>
        <v>0</v>
      </c>
      <c r="P102" s="208">
        <f>IF(SUM(N102:O102)=0,0,N102/SUM(N102:O102))</f>
        <v>0</v>
      </c>
      <c r="Q102" s="125"/>
      <c r="R102" s="239"/>
      <c r="S102" s="125"/>
      <c r="T102" s="125"/>
      <c r="U102" s="125"/>
      <c r="V102" s="125"/>
      <c r="W102" s="125"/>
      <c r="X102" s="125"/>
    </row>
    <row r="103" spans="1:24" ht="41.4">
      <c r="A103" s="125"/>
      <c r="B103" s="243">
        <v>69</v>
      </c>
      <c r="C103" s="213" t="s">
        <v>187</v>
      </c>
      <c r="D103" s="153">
        <f t="shared" si="11"/>
        <v>0</v>
      </c>
      <c r="E103" s="153">
        <f>'TCM Monitoring Tool'!AN80</f>
        <v>0</v>
      </c>
      <c r="F103" s="153">
        <f>'TCM Monitoring Tool'!AJ80</f>
        <v>0</v>
      </c>
      <c r="G103" s="153">
        <f>'TCM Monitoring Tool'!AL80</f>
        <v>0</v>
      </c>
      <c r="H103" s="343">
        <f>'TCM Monitoring Tool'!AK80</f>
        <v>0</v>
      </c>
      <c r="I103" s="125"/>
      <c r="J103" s="125"/>
      <c r="K103" s="125"/>
      <c r="L103" s="125"/>
      <c r="M103" s="125"/>
      <c r="N103" s="125"/>
      <c r="O103" s="125"/>
      <c r="P103" s="125"/>
      <c r="Q103" s="125"/>
      <c r="R103" s="239"/>
      <c r="S103" s="125"/>
      <c r="T103" s="125"/>
      <c r="U103" s="125"/>
      <c r="V103" s="125"/>
      <c r="W103" s="125"/>
      <c r="X103" s="125"/>
    </row>
    <row r="104" spans="1:24" ht="41.4">
      <c r="A104" s="125"/>
      <c r="B104" s="243">
        <v>70</v>
      </c>
      <c r="C104" s="213" t="s">
        <v>188</v>
      </c>
      <c r="D104" s="153">
        <f t="shared" si="11"/>
        <v>0</v>
      </c>
      <c r="E104" s="153">
        <f>'TCM Monitoring Tool'!AN81</f>
        <v>0</v>
      </c>
      <c r="F104" s="153">
        <f>'TCM Monitoring Tool'!AJ81</f>
        <v>0</v>
      </c>
      <c r="G104" s="153">
        <f>'TCM Monitoring Tool'!AL81</f>
        <v>0</v>
      </c>
      <c r="H104" s="343">
        <f>'TCM Monitoring Tool'!AK81</f>
        <v>0</v>
      </c>
      <c r="I104" s="125"/>
      <c r="J104" s="125"/>
      <c r="K104" s="129"/>
      <c r="L104" s="129"/>
      <c r="M104" s="129"/>
      <c r="N104" s="129"/>
      <c r="O104" s="129"/>
      <c r="P104" s="125"/>
      <c r="Q104" s="125"/>
      <c r="R104" s="239"/>
      <c r="S104" s="125"/>
      <c r="T104" s="125"/>
      <c r="U104" s="125"/>
      <c r="V104" s="125"/>
      <c r="W104" s="125"/>
      <c r="X104" s="125"/>
    </row>
    <row r="105" spans="1:24" ht="41.4">
      <c r="A105" s="125"/>
      <c r="B105" s="243">
        <v>71</v>
      </c>
      <c r="C105" s="213" t="s">
        <v>189</v>
      </c>
      <c r="D105" s="153">
        <f t="shared" si="11"/>
        <v>0</v>
      </c>
      <c r="E105" s="153">
        <f>'TCM Monitoring Tool'!AN82</f>
        <v>0</v>
      </c>
      <c r="F105" s="153">
        <f>'TCM Monitoring Tool'!AJ82</f>
        <v>0</v>
      </c>
      <c r="G105" s="153">
        <f>'TCM Monitoring Tool'!AL82</f>
        <v>0</v>
      </c>
      <c r="H105" s="343">
        <f>'TCM Monitoring Tool'!AK82</f>
        <v>0</v>
      </c>
      <c r="I105" s="125"/>
      <c r="J105" s="125"/>
      <c r="K105" s="125"/>
      <c r="L105" s="125"/>
      <c r="M105" s="125"/>
      <c r="N105" s="125"/>
      <c r="O105" s="125"/>
      <c r="P105" s="125"/>
      <c r="Q105" s="125"/>
      <c r="R105" s="239"/>
      <c r="S105" s="125"/>
      <c r="T105" s="125"/>
      <c r="U105" s="125"/>
      <c r="V105" s="125"/>
      <c r="W105" s="125"/>
      <c r="X105" s="125"/>
    </row>
    <row r="106" spans="1:24" ht="31.5" customHeight="1">
      <c r="A106" s="125"/>
      <c r="B106" s="243">
        <v>72</v>
      </c>
      <c r="C106" s="213" t="s">
        <v>190</v>
      </c>
      <c r="D106" s="153">
        <f t="shared" si="11"/>
        <v>0</v>
      </c>
      <c r="E106" s="153">
        <f>'TCM Monitoring Tool'!AN83</f>
        <v>0</v>
      </c>
      <c r="F106" s="153">
        <f>'TCM Monitoring Tool'!AJ83</f>
        <v>0</v>
      </c>
      <c r="G106" s="153">
        <f>'TCM Monitoring Tool'!AL83</f>
        <v>0</v>
      </c>
      <c r="H106" s="343">
        <f>'TCM Monitoring Tool'!AK83</f>
        <v>0</v>
      </c>
      <c r="I106" s="125"/>
      <c r="J106" s="125"/>
      <c r="K106" s="125"/>
      <c r="L106" s="125"/>
      <c r="M106" s="125"/>
      <c r="N106" s="125"/>
      <c r="O106" s="125"/>
      <c r="P106" s="125"/>
      <c r="Q106" s="125"/>
      <c r="R106" s="239"/>
      <c r="S106" s="125"/>
      <c r="T106" s="125"/>
      <c r="U106" s="125"/>
      <c r="V106" s="125"/>
      <c r="W106" s="125"/>
      <c r="X106" s="125"/>
    </row>
    <row r="107" spans="1:24" ht="28.5" customHeight="1" thickBot="1">
      <c r="A107" s="125"/>
      <c r="B107" s="243">
        <v>73</v>
      </c>
      <c r="C107" s="229" t="s">
        <v>191</v>
      </c>
      <c r="D107" s="206">
        <f t="shared" si="11"/>
        <v>0</v>
      </c>
      <c r="E107" s="206">
        <f>'TCM Monitoring Tool'!AN84</f>
        <v>0</v>
      </c>
      <c r="F107" s="206">
        <f>'TCM Monitoring Tool'!AJ84</f>
        <v>0</v>
      </c>
      <c r="G107" s="206">
        <f>'TCM Monitoring Tool'!AL84</f>
        <v>0</v>
      </c>
      <c r="H107" s="344">
        <f>'TCM Monitoring Tool'!AK84</f>
        <v>0</v>
      </c>
      <c r="I107" s="125"/>
      <c r="J107" s="125"/>
      <c r="K107" s="125"/>
      <c r="L107" s="125"/>
      <c r="M107" s="125"/>
      <c r="N107" s="125"/>
      <c r="O107" s="125"/>
      <c r="P107" s="125"/>
      <c r="Q107" s="125"/>
      <c r="R107" s="239"/>
      <c r="S107" s="125"/>
      <c r="T107" s="125"/>
      <c r="U107" s="125"/>
      <c r="V107" s="125"/>
      <c r="W107" s="125"/>
      <c r="X107" s="125"/>
    </row>
    <row r="108" spans="1:24" ht="33.75" customHeight="1" thickTop="1">
      <c r="A108" s="125"/>
      <c r="B108" s="238"/>
      <c r="C108" s="218" t="s">
        <v>94</v>
      </c>
      <c r="D108" s="207">
        <f>SUM(D35:D107)</f>
        <v>0</v>
      </c>
      <c r="E108" s="207">
        <f>SUM(E35:E107)</f>
        <v>0</v>
      </c>
      <c r="F108" s="207">
        <f>SUM(F35:F107)</f>
        <v>0</v>
      </c>
      <c r="G108" s="207">
        <f>SUM(G35:G107)</f>
        <v>0</v>
      </c>
      <c r="H108" s="208">
        <f>IF(SUM(F108:G108)=0,0,F108/SUM(F108:G108))</f>
        <v>0</v>
      </c>
      <c r="I108" s="125"/>
      <c r="J108" s="125"/>
      <c r="K108" s="125"/>
      <c r="L108" s="125"/>
      <c r="M108" s="125"/>
      <c r="N108" s="125"/>
      <c r="O108" s="125"/>
      <c r="P108" s="125"/>
      <c r="Q108" s="125"/>
      <c r="R108" s="239"/>
      <c r="S108" s="125"/>
      <c r="T108" s="125"/>
      <c r="U108" s="125"/>
      <c r="V108" s="125"/>
      <c r="W108" s="125"/>
      <c r="X108" s="125"/>
    </row>
    <row r="109" spans="1:24">
      <c r="A109" s="125"/>
      <c r="B109" s="238"/>
      <c r="C109" s="125"/>
      <c r="D109" s="125"/>
      <c r="E109" s="125"/>
      <c r="F109" s="125"/>
      <c r="G109" s="125"/>
      <c r="H109" s="125"/>
      <c r="I109" s="125"/>
      <c r="J109" s="125"/>
      <c r="K109" s="125"/>
      <c r="L109" s="125"/>
      <c r="M109" s="125"/>
      <c r="N109" s="125"/>
      <c r="O109" s="125"/>
      <c r="P109" s="125"/>
      <c r="Q109" s="125"/>
      <c r="R109" s="239"/>
      <c r="S109" s="125"/>
      <c r="T109" s="125"/>
      <c r="U109" s="125"/>
      <c r="V109" s="125"/>
      <c r="W109" s="125"/>
      <c r="X109" s="125"/>
    </row>
    <row r="110" spans="1:24">
      <c r="A110" s="125"/>
      <c r="B110" s="238"/>
      <c r="C110" s="125"/>
      <c r="D110" s="125"/>
      <c r="E110" s="125"/>
      <c r="F110" s="125"/>
      <c r="G110" s="125"/>
      <c r="H110" s="125"/>
      <c r="I110" s="125"/>
      <c r="J110" s="125"/>
      <c r="K110" s="125"/>
      <c r="L110" s="125"/>
      <c r="M110" s="125"/>
      <c r="N110" s="125"/>
      <c r="O110" s="125"/>
      <c r="P110" s="125"/>
      <c r="Q110" s="125"/>
      <c r="R110" s="239"/>
      <c r="S110" s="125"/>
      <c r="T110" s="125"/>
      <c r="U110" s="125"/>
      <c r="V110" s="125"/>
      <c r="W110" s="125"/>
      <c r="X110" s="125"/>
    </row>
    <row r="111" spans="1:24">
      <c r="A111" s="125"/>
      <c r="B111" s="238"/>
      <c r="C111" s="125"/>
      <c r="D111" s="125"/>
      <c r="E111" s="125"/>
      <c r="F111" s="125"/>
      <c r="G111" s="125"/>
      <c r="H111" s="125"/>
      <c r="I111" s="125"/>
      <c r="J111" s="125"/>
      <c r="K111" s="125"/>
      <c r="L111" s="125"/>
      <c r="M111" s="125"/>
      <c r="N111" s="125"/>
      <c r="O111" s="125"/>
      <c r="P111" s="125"/>
      <c r="Q111" s="125"/>
      <c r="R111" s="239"/>
      <c r="S111" s="125"/>
      <c r="T111" s="125"/>
      <c r="U111" s="125"/>
      <c r="V111" s="125"/>
      <c r="W111" s="125"/>
      <c r="X111" s="125"/>
    </row>
    <row r="112" spans="1:24">
      <c r="A112" s="125"/>
      <c r="B112" s="238"/>
      <c r="C112" s="125"/>
      <c r="D112" s="125"/>
      <c r="E112" s="125"/>
      <c r="F112" s="125"/>
      <c r="G112" s="125"/>
      <c r="H112" s="125"/>
      <c r="I112" s="125"/>
      <c r="J112" s="125"/>
      <c r="K112" s="125"/>
      <c r="L112" s="125"/>
      <c r="M112" s="125"/>
      <c r="N112" s="125"/>
      <c r="O112" s="125"/>
      <c r="P112" s="125"/>
      <c r="Q112" s="125"/>
      <c r="R112" s="239"/>
      <c r="S112" s="125"/>
      <c r="T112" s="125"/>
      <c r="U112" s="125"/>
      <c r="V112" s="125"/>
      <c r="W112" s="125"/>
      <c r="X112" s="125"/>
    </row>
    <row r="113" spans="1:24">
      <c r="A113" s="125"/>
      <c r="B113" s="252"/>
      <c r="C113" s="250"/>
      <c r="D113" s="250"/>
      <c r="E113" s="250"/>
      <c r="F113" s="250"/>
      <c r="G113" s="250"/>
      <c r="H113" s="250"/>
      <c r="I113" s="250"/>
      <c r="J113" s="250"/>
      <c r="K113" s="250"/>
      <c r="L113" s="250"/>
      <c r="M113" s="250"/>
      <c r="N113" s="250"/>
      <c r="O113" s="250"/>
      <c r="P113" s="250"/>
      <c r="Q113" s="250"/>
      <c r="R113" s="251"/>
      <c r="T113" s="125"/>
      <c r="U113" s="125"/>
      <c r="V113" s="125"/>
      <c r="W113" s="125"/>
      <c r="X113" s="125"/>
    </row>
    <row r="114" spans="1:24">
      <c r="A114" s="125"/>
      <c r="B114" s="125"/>
      <c r="C114" s="125"/>
      <c r="D114" s="125"/>
      <c r="E114" s="125"/>
      <c r="F114" s="125"/>
      <c r="G114" s="125"/>
      <c r="H114" s="125"/>
      <c r="I114" s="125"/>
      <c r="J114" s="125"/>
      <c r="K114" s="125"/>
      <c r="L114" s="125"/>
      <c r="M114" s="125"/>
      <c r="N114" s="125"/>
      <c r="O114" s="125"/>
      <c r="P114" s="125"/>
      <c r="Q114" s="125"/>
      <c r="R114" s="125"/>
      <c r="S114" s="125"/>
      <c r="T114" s="125"/>
      <c r="U114" s="125"/>
      <c r="V114" s="125"/>
      <c r="W114" s="125"/>
      <c r="X114" s="125"/>
    </row>
    <row r="115" spans="1:24">
      <c r="A115" s="125"/>
      <c r="B115" s="125"/>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row>
    <row r="116" spans="1:24">
      <c r="A116" s="125"/>
      <c r="B116" s="125"/>
      <c r="C116" s="125"/>
      <c r="D116" s="125"/>
      <c r="E116" s="125"/>
      <c r="F116" s="125"/>
      <c r="G116" s="125"/>
      <c r="H116" s="125"/>
      <c r="I116" s="125"/>
      <c r="J116" s="125"/>
      <c r="K116" s="125"/>
      <c r="L116" s="125"/>
      <c r="M116" s="125"/>
      <c r="N116" s="125"/>
      <c r="O116" s="125"/>
      <c r="P116" s="125"/>
      <c r="Q116" s="125"/>
      <c r="R116" s="125"/>
      <c r="S116" s="125"/>
      <c r="T116" s="125"/>
      <c r="U116" s="125"/>
      <c r="V116" s="125"/>
      <c r="W116" s="125"/>
      <c r="X116" s="125"/>
    </row>
    <row r="117" spans="1:24">
      <c r="A117" s="125"/>
      <c r="B117" s="125"/>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row>
    <row r="118" spans="1:24">
      <c r="A118" s="125"/>
      <c r="B118" s="125"/>
      <c r="C118" s="125"/>
      <c r="D118" s="125"/>
      <c r="E118" s="125"/>
      <c r="F118" s="125"/>
      <c r="G118" s="125"/>
      <c r="H118" s="125"/>
      <c r="I118" s="125"/>
      <c r="J118" s="125"/>
      <c r="K118" s="125"/>
      <c r="L118" s="125"/>
      <c r="M118" s="125"/>
      <c r="N118" s="125"/>
      <c r="O118" s="125"/>
      <c r="P118" s="125"/>
      <c r="Q118" s="125"/>
      <c r="R118" s="125"/>
      <c r="S118" s="125"/>
      <c r="T118" s="125"/>
      <c r="U118" s="125"/>
      <c r="V118" s="125"/>
      <c r="W118" s="125"/>
      <c r="X118" s="125"/>
    </row>
    <row r="119" spans="1:24">
      <c r="A119" s="125"/>
      <c r="B119" s="125"/>
      <c r="C119" s="125"/>
      <c r="D119" s="125"/>
      <c r="E119" s="125"/>
      <c r="F119" s="125"/>
      <c r="G119" s="125"/>
      <c r="H119" s="125"/>
      <c r="I119" s="125"/>
      <c r="J119" s="125"/>
      <c r="K119" s="125"/>
      <c r="L119" s="125"/>
      <c r="M119" s="125"/>
      <c r="N119" s="125"/>
      <c r="O119" s="125"/>
      <c r="P119" s="125"/>
      <c r="Q119" s="125"/>
      <c r="R119" s="125"/>
      <c r="S119" s="125"/>
      <c r="T119" s="125"/>
      <c r="U119" s="125"/>
      <c r="V119" s="125"/>
      <c r="W119" s="125"/>
      <c r="X119" s="125"/>
    </row>
    <row r="120" spans="1:24">
      <c r="A120" s="125"/>
      <c r="B120" s="125"/>
      <c r="C120" s="125"/>
      <c r="D120" s="125"/>
      <c r="E120" s="125"/>
      <c r="F120" s="125"/>
      <c r="G120" s="125"/>
      <c r="H120" s="125"/>
      <c r="I120" s="125"/>
      <c r="J120" s="125"/>
      <c r="K120" s="125"/>
      <c r="L120" s="125"/>
      <c r="M120" s="125"/>
      <c r="N120" s="125"/>
      <c r="O120" s="125"/>
      <c r="P120" s="125"/>
      <c r="Q120" s="125"/>
      <c r="R120" s="125"/>
      <c r="S120" s="125"/>
      <c r="T120" s="125"/>
      <c r="U120" s="125"/>
      <c r="V120" s="125"/>
      <c r="W120" s="125"/>
      <c r="X120" s="125"/>
    </row>
    <row r="121" spans="1:24">
      <c r="A121" s="125"/>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row>
    <row r="122" spans="1:24">
      <c r="A122" s="125"/>
      <c r="B122" s="125"/>
      <c r="C122" s="125"/>
      <c r="D122" s="125"/>
      <c r="E122" s="125"/>
      <c r="F122" s="125"/>
      <c r="G122" s="125"/>
      <c r="H122" s="125"/>
      <c r="I122" s="125"/>
      <c r="J122" s="125"/>
      <c r="K122" s="125"/>
      <c r="L122" s="125"/>
      <c r="M122" s="125"/>
      <c r="N122" s="125"/>
      <c r="O122" s="125"/>
      <c r="P122" s="125"/>
      <c r="Q122" s="125"/>
      <c r="R122" s="125"/>
      <c r="S122" s="125"/>
      <c r="T122" s="125"/>
      <c r="U122" s="125"/>
      <c r="V122" s="125"/>
      <c r="W122" s="125"/>
      <c r="X122" s="125"/>
    </row>
    <row r="123" spans="1:24">
      <c r="A123" s="125"/>
      <c r="B123" s="125"/>
      <c r="C123" s="125"/>
      <c r="D123" s="125"/>
      <c r="E123" s="125"/>
      <c r="F123" s="125"/>
      <c r="G123" s="125"/>
      <c r="H123" s="125"/>
      <c r="I123" s="125"/>
      <c r="J123" s="125"/>
      <c r="K123" s="125"/>
      <c r="L123" s="125"/>
      <c r="M123" s="125"/>
      <c r="N123" s="125"/>
      <c r="O123" s="125"/>
      <c r="P123" s="125"/>
      <c r="Q123" s="125"/>
      <c r="R123" s="125"/>
      <c r="S123" s="125"/>
      <c r="T123" s="125"/>
      <c r="U123" s="125"/>
      <c r="V123" s="125"/>
      <c r="W123" s="125"/>
      <c r="X123" s="125"/>
    </row>
    <row r="124" spans="1:24">
      <c r="A124" s="125"/>
      <c r="B124" s="125"/>
      <c r="C124" s="125"/>
      <c r="D124" s="125"/>
      <c r="E124" s="125"/>
      <c r="F124" s="125"/>
      <c r="G124" s="125"/>
      <c r="H124" s="125"/>
      <c r="I124" s="125"/>
      <c r="J124" s="125"/>
      <c r="K124" s="125"/>
      <c r="L124" s="125"/>
      <c r="M124" s="125"/>
      <c r="N124" s="125"/>
      <c r="O124" s="125"/>
      <c r="P124" s="125"/>
      <c r="Q124" s="125"/>
      <c r="R124" s="125"/>
      <c r="S124" s="125"/>
      <c r="T124" s="125"/>
      <c r="U124" s="125"/>
      <c r="V124" s="125"/>
      <c r="W124" s="125"/>
      <c r="X124" s="125"/>
    </row>
    <row r="125" spans="1:24">
      <c r="A125" s="125"/>
      <c r="B125" s="125"/>
      <c r="C125" s="125"/>
      <c r="D125" s="125"/>
      <c r="E125" s="125"/>
      <c r="F125" s="125"/>
      <c r="G125" s="125"/>
      <c r="H125" s="125"/>
      <c r="I125" s="125"/>
      <c r="J125" s="125"/>
      <c r="K125" s="125"/>
      <c r="L125" s="125"/>
      <c r="M125" s="125"/>
      <c r="N125" s="125"/>
      <c r="O125" s="125"/>
      <c r="P125" s="125"/>
      <c r="Q125" s="125"/>
      <c r="R125" s="125"/>
      <c r="S125" s="125"/>
      <c r="T125" s="125"/>
      <c r="U125" s="125"/>
      <c r="V125" s="125"/>
      <c r="W125" s="125"/>
      <c r="X125" s="125"/>
    </row>
    <row r="126" spans="1:24">
      <c r="A126" s="125"/>
      <c r="B126" s="125"/>
      <c r="C126" s="125"/>
      <c r="D126" s="125"/>
      <c r="E126" s="125"/>
      <c r="F126" s="125"/>
      <c r="G126" s="125"/>
      <c r="H126" s="125"/>
      <c r="I126" s="125"/>
      <c r="J126" s="125"/>
      <c r="K126" s="125"/>
      <c r="L126" s="125"/>
      <c r="M126" s="125"/>
      <c r="N126" s="125"/>
      <c r="O126" s="125"/>
      <c r="P126" s="125"/>
      <c r="Q126" s="125"/>
      <c r="R126" s="125"/>
      <c r="S126" s="125"/>
      <c r="T126" s="125"/>
      <c r="U126" s="125"/>
      <c r="V126" s="125"/>
      <c r="W126" s="125"/>
      <c r="X126" s="125"/>
    </row>
    <row r="127" spans="1:24">
      <c r="K127" s="125"/>
      <c r="L127" s="125"/>
      <c r="M127" s="125"/>
      <c r="N127" s="125"/>
      <c r="O127" s="125"/>
      <c r="P127" s="125"/>
    </row>
  </sheetData>
  <sheetProtection sheet="1" objects="1" scenarios="1"/>
  <mergeCells count="18">
    <mergeCell ref="K72:P72"/>
    <mergeCell ref="B3:C3"/>
    <mergeCell ref="B7:C7"/>
    <mergeCell ref="K80:P80"/>
    <mergeCell ref="B10:P10"/>
    <mergeCell ref="D7:G7"/>
    <mergeCell ref="D8:G8"/>
    <mergeCell ref="K32:P32"/>
    <mergeCell ref="B8:C8"/>
    <mergeCell ref="C32:H32"/>
    <mergeCell ref="K60:P60"/>
    <mergeCell ref="C30:P30"/>
    <mergeCell ref="K51:P51"/>
    <mergeCell ref="B1:P2"/>
    <mergeCell ref="D5:G5"/>
    <mergeCell ref="D6:G6"/>
    <mergeCell ref="D3:G3"/>
    <mergeCell ref="D4:G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63E73-B8EC-4824-8CE2-C83E92903E8E}">
  <sheetPr>
    <tabColor rgb="FF008000"/>
  </sheetPr>
  <dimension ref="A1:GQ149"/>
  <sheetViews>
    <sheetView zoomScaleNormal="100" workbookViewId="0">
      <selection activeCell="L14" sqref="L14"/>
    </sheetView>
  </sheetViews>
  <sheetFormatPr defaultColWidth="9.109375" defaultRowHeight="13.8"/>
  <cols>
    <col min="1" max="1" width="5.6640625" style="132" customWidth="1"/>
    <col min="2" max="2" width="65.5546875" style="132" customWidth="1"/>
    <col min="3" max="3" width="37.44140625" style="132" customWidth="1"/>
    <col min="4" max="5" width="11.88671875" style="150" customWidth="1"/>
    <col min="6" max="6" width="28.6640625" style="149" customWidth="1"/>
    <col min="7" max="7" width="28.6640625" style="132" customWidth="1"/>
    <col min="8" max="8" width="28.6640625" style="149" customWidth="1"/>
    <col min="9" max="9" width="28.6640625" style="132" customWidth="1"/>
    <col min="10" max="10" width="28.6640625" style="149" customWidth="1"/>
    <col min="11" max="11" width="28.6640625" style="132" customWidth="1"/>
    <col min="12" max="12" width="28.6640625" style="149" customWidth="1"/>
    <col min="13" max="13" width="28.6640625" style="132" customWidth="1"/>
    <col min="14" max="14" width="28.6640625" style="149" customWidth="1"/>
    <col min="15" max="35" width="28.6640625" style="132" customWidth="1"/>
    <col min="36" max="40" width="12.6640625" style="132" customWidth="1"/>
    <col min="41" max="16384" width="9.109375" style="132"/>
  </cols>
  <sheetData>
    <row r="1" spans="1:40" ht="15" customHeight="1">
      <c r="A1" s="393" t="s">
        <v>46</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393"/>
      <c r="AN1" s="393"/>
    </row>
    <row r="2" spans="1:40" ht="15" customHeigh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row>
    <row r="3" spans="1:40">
      <c r="A3" s="379" t="s">
        <v>27</v>
      </c>
      <c r="B3" s="380"/>
      <c r="C3" s="377">
        <f>'Workbook Set-up'!B5</f>
        <v>0</v>
      </c>
      <c r="D3" s="377"/>
      <c r="E3" s="377"/>
      <c r="F3" s="134"/>
      <c r="G3" s="133"/>
      <c r="H3" s="134"/>
      <c r="I3" s="133"/>
      <c r="J3" s="134"/>
      <c r="K3" s="133"/>
      <c r="L3" s="134"/>
      <c r="M3" s="133"/>
      <c r="N3" s="134"/>
      <c r="O3" s="134"/>
      <c r="P3" s="134"/>
      <c r="Q3" s="134"/>
      <c r="R3" s="134"/>
      <c r="S3" s="134"/>
      <c r="T3" s="134"/>
      <c r="U3" s="134"/>
      <c r="V3" s="134"/>
      <c r="W3" s="134"/>
      <c r="X3" s="134"/>
      <c r="Y3" s="134"/>
      <c r="Z3" s="134"/>
      <c r="AA3" s="134"/>
      <c r="AB3" s="134"/>
      <c r="AC3" s="134"/>
      <c r="AD3" s="134"/>
      <c r="AE3" s="134"/>
      <c r="AF3" s="134"/>
      <c r="AG3" s="134"/>
      <c r="AH3" s="134"/>
      <c r="AI3" s="134"/>
      <c r="AJ3" s="134"/>
      <c r="AK3" s="129"/>
      <c r="AL3" s="129"/>
      <c r="AM3" s="129"/>
      <c r="AN3" s="129"/>
    </row>
    <row r="4" spans="1:40">
      <c r="A4" s="379" t="s">
        <v>28</v>
      </c>
      <c r="B4" s="380"/>
      <c r="C4" s="374">
        <f>'Workbook Set-up'!B6</f>
        <v>0</v>
      </c>
      <c r="D4" s="375"/>
      <c r="E4" s="376"/>
      <c r="F4" s="136"/>
      <c r="G4" s="135"/>
      <c r="H4" s="136"/>
      <c r="I4" s="135"/>
      <c r="J4" s="136"/>
      <c r="K4" s="135"/>
      <c r="L4" s="136"/>
      <c r="M4" s="135"/>
      <c r="N4" s="136"/>
      <c r="O4" s="136"/>
      <c r="P4" s="136"/>
      <c r="Q4" s="136"/>
      <c r="R4" s="136"/>
      <c r="S4" s="136"/>
      <c r="T4" s="136"/>
      <c r="U4" s="136"/>
      <c r="V4" s="136"/>
      <c r="W4" s="136"/>
      <c r="X4" s="136"/>
      <c r="Y4" s="136"/>
      <c r="Z4" s="136"/>
      <c r="AA4" s="136"/>
      <c r="AB4" s="136"/>
      <c r="AC4" s="136"/>
      <c r="AD4" s="136"/>
      <c r="AE4" s="136"/>
      <c r="AF4" s="136"/>
      <c r="AG4" s="136"/>
      <c r="AH4" s="136"/>
      <c r="AI4" s="136"/>
      <c r="AJ4" s="136"/>
      <c r="AK4" s="129"/>
      <c r="AL4" s="129"/>
      <c r="AM4" s="129"/>
      <c r="AN4" s="129"/>
    </row>
    <row r="5" spans="1:40">
      <c r="A5" s="379" t="s">
        <v>32</v>
      </c>
      <c r="B5" s="380"/>
      <c r="C5" s="377">
        <f>'Workbook Set-up'!B10</f>
        <v>0</v>
      </c>
      <c r="D5" s="377"/>
      <c r="E5" s="377"/>
      <c r="F5" s="136"/>
      <c r="G5" s="135"/>
      <c r="H5" s="136"/>
      <c r="I5" s="135"/>
      <c r="J5" s="136"/>
      <c r="K5" s="135"/>
      <c r="L5" s="136"/>
      <c r="M5" s="135"/>
      <c r="N5" s="136"/>
      <c r="O5" s="136"/>
      <c r="P5" s="136"/>
      <c r="Q5" s="136"/>
      <c r="R5" s="136"/>
      <c r="S5" s="136"/>
      <c r="T5" s="136"/>
      <c r="U5" s="136"/>
      <c r="V5" s="136"/>
      <c r="W5" s="136"/>
      <c r="X5" s="136"/>
      <c r="Y5" s="136"/>
      <c r="Z5" s="136"/>
      <c r="AA5" s="136"/>
      <c r="AB5" s="136"/>
      <c r="AC5" s="136"/>
      <c r="AD5" s="136"/>
      <c r="AE5" s="136"/>
      <c r="AF5" s="136"/>
      <c r="AG5" s="136"/>
      <c r="AH5" s="136"/>
      <c r="AI5" s="136"/>
      <c r="AJ5" s="136"/>
      <c r="AK5" s="129"/>
      <c r="AL5" s="129"/>
      <c r="AM5" s="129"/>
      <c r="AN5" s="129"/>
    </row>
    <row r="6" spans="1:40" ht="14.4" thickBot="1">
      <c r="A6" s="379" t="s">
        <v>48</v>
      </c>
      <c r="B6" s="380"/>
      <c r="C6" s="400" t="str">
        <f>IF(AND('Workbook Set-up'!$B$11="",'Workbook Set-up'!$B$12=""),"",IF('Workbook Set-up'!$B$11='Workbook Set-up'!$B$12,TEXT('Workbook Set-up'!$B$11,"m/d/yyyy"),IF('Workbook Set-up'!$B$11&lt;&gt;'Workbook Set-up'!$B$12,TEXT('Workbook Set-up'!$B$11,"m/d/yyyy")&amp;" to "&amp;TEXT('Workbook Set-up'!$B$12,"m/d/yyyy"),"")))</f>
        <v/>
      </c>
      <c r="D6" s="401"/>
      <c r="E6" s="402"/>
      <c r="F6" s="253"/>
      <c r="G6" s="135"/>
      <c r="H6" s="136"/>
      <c r="I6" s="135"/>
      <c r="J6" s="136"/>
      <c r="K6" s="135"/>
      <c r="L6" s="136"/>
      <c r="M6" s="135"/>
      <c r="N6" s="136"/>
      <c r="O6" s="136"/>
      <c r="P6" s="136"/>
      <c r="Q6" s="136"/>
      <c r="R6" s="136"/>
      <c r="S6" s="136"/>
      <c r="T6" s="136"/>
      <c r="U6" s="136"/>
      <c r="V6" s="136"/>
      <c r="W6" s="136"/>
      <c r="X6" s="136"/>
      <c r="Y6" s="136"/>
      <c r="Z6" s="136"/>
      <c r="AA6" s="136"/>
      <c r="AB6" s="136"/>
      <c r="AC6" s="136"/>
      <c r="AD6" s="136"/>
      <c r="AE6" s="136"/>
      <c r="AF6" s="136"/>
      <c r="AG6" s="136"/>
      <c r="AH6" s="136"/>
      <c r="AI6" s="136"/>
      <c r="AJ6" s="136"/>
      <c r="AK6" s="129"/>
      <c r="AL6" s="129"/>
      <c r="AM6" s="129"/>
      <c r="AN6" s="129"/>
    </row>
    <row r="7" spans="1:40">
      <c r="A7" s="129"/>
      <c r="B7" s="129"/>
      <c r="C7" s="129"/>
      <c r="D7" s="137"/>
      <c r="E7" s="137"/>
      <c r="F7" s="151" t="s">
        <v>192</v>
      </c>
      <c r="G7" s="151" t="s">
        <v>193</v>
      </c>
      <c r="H7" s="151" t="s">
        <v>193</v>
      </c>
      <c r="I7" s="151" t="s">
        <v>193</v>
      </c>
      <c r="J7" s="151" t="s">
        <v>193</v>
      </c>
      <c r="K7" s="151" t="s">
        <v>193</v>
      </c>
      <c r="L7" s="151" t="s">
        <v>193</v>
      </c>
      <c r="M7" s="151" t="s">
        <v>193</v>
      </c>
      <c r="N7" s="151" t="s">
        <v>193</v>
      </c>
      <c r="O7" s="154" t="s">
        <v>194</v>
      </c>
      <c r="P7" s="154" t="s">
        <v>194</v>
      </c>
      <c r="Q7" s="154" t="s">
        <v>194</v>
      </c>
      <c r="R7" s="154" t="s">
        <v>194</v>
      </c>
      <c r="S7" s="154" t="s">
        <v>194</v>
      </c>
      <c r="T7" s="154" t="s">
        <v>194</v>
      </c>
      <c r="U7" s="154" t="s">
        <v>194</v>
      </c>
      <c r="V7" s="154" t="s">
        <v>194</v>
      </c>
      <c r="W7" s="154" t="s">
        <v>194</v>
      </c>
      <c r="X7" s="154" t="s">
        <v>194</v>
      </c>
      <c r="Y7" s="154" t="s">
        <v>194</v>
      </c>
      <c r="Z7" s="154" t="s">
        <v>194</v>
      </c>
      <c r="AA7" s="154" t="s">
        <v>194</v>
      </c>
      <c r="AB7" s="154" t="s">
        <v>194</v>
      </c>
      <c r="AC7" s="154" t="s">
        <v>194</v>
      </c>
      <c r="AD7" s="154" t="s">
        <v>194</v>
      </c>
      <c r="AE7" s="154" t="s">
        <v>194</v>
      </c>
      <c r="AF7" s="154" t="s">
        <v>194</v>
      </c>
      <c r="AG7" s="154" t="s">
        <v>194</v>
      </c>
      <c r="AH7" s="154" t="s">
        <v>194</v>
      </c>
      <c r="AI7" s="154" t="s">
        <v>194</v>
      </c>
      <c r="AJ7" s="394" t="s">
        <v>195</v>
      </c>
      <c r="AK7" s="395"/>
      <c r="AL7" s="395"/>
      <c r="AM7" s="395"/>
      <c r="AN7" s="396"/>
    </row>
    <row r="8" spans="1:40" ht="12.75" customHeight="1">
      <c r="A8" s="129"/>
      <c r="B8" s="129"/>
      <c r="C8" s="129"/>
      <c r="D8" s="137"/>
      <c r="E8" s="137"/>
      <c r="F8" s="138" t="s">
        <v>196</v>
      </c>
      <c r="G8" s="138" t="s">
        <v>197</v>
      </c>
      <c r="H8" s="138" t="s">
        <v>197</v>
      </c>
      <c r="I8" s="138" t="s">
        <v>197</v>
      </c>
      <c r="J8" s="138" t="s">
        <v>197</v>
      </c>
      <c r="K8" s="138" t="s">
        <v>197</v>
      </c>
      <c r="L8" s="138" t="s">
        <v>197</v>
      </c>
      <c r="M8" s="138" t="s">
        <v>197</v>
      </c>
      <c r="N8" s="138" t="s">
        <v>197</v>
      </c>
      <c r="O8" s="155" t="s">
        <v>197</v>
      </c>
      <c r="P8" s="155" t="s">
        <v>197</v>
      </c>
      <c r="Q8" s="155" t="s">
        <v>197</v>
      </c>
      <c r="R8" s="155" t="s">
        <v>197</v>
      </c>
      <c r="S8" s="155" t="s">
        <v>197</v>
      </c>
      <c r="T8" s="155" t="s">
        <v>197</v>
      </c>
      <c r="U8" s="155" t="s">
        <v>197</v>
      </c>
      <c r="V8" s="155" t="s">
        <v>197</v>
      </c>
      <c r="W8" s="155" t="s">
        <v>197</v>
      </c>
      <c r="X8" s="155" t="s">
        <v>197</v>
      </c>
      <c r="Y8" s="155" t="s">
        <v>197</v>
      </c>
      <c r="Z8" s="155" t="s">
        <v>197</v>
      </c>
      <c r="AA8" s="155" t="s">
        <v>197</v>
      </c>
      <c r="AB8" s="155" t="s">
        <v>197</v>
      </c>
      <c r="AC8" s="155" t="s">
        <v>197</v>
      </c>
      <c r="AD8" s="155" t="s">
        <v>197</v>
      </c>
      <c r="AE8" s="155" t="s">
        <v>197</v>
      </c>
      <c r="AF8" s="155" t="s">
        <v>197</v>
      </c>
      <c r="AG8" s="155" t="s">
        <v>197</v>
      </c>
      <c r="AH8" s="155" t="s">
        <v>197</v>
      </c>
      <c r="AI8" s="155" t="s">
        <v>197</v>
      </c>
      <c r="AJ8" s="397"/>
      <c r="AK8" s="398"/>
      <c r="AL8" s="398"/>
      <c r="AM8" s="398"/>
      <c r="AN8" s="399"/>
    </row>
    <row r="9" spans="1:40">
      <c r="A9" s="129"/>
      <c r="B9" s="129"/>
      <c r="C9" s="129"/>
      <c r="D9" s="137"/>
      <c r="E9" s="137"/>
      <c r="F9" s="138" t="s">
        <v>198</v>
      </c>
      <c r="G9" s="138" t="s">
        <v>199</v>
      </c>
      <c r="H9" s="138" t="s">
        <v>199</v>
      </c>
      <c r="I9" s="138" t="s">
        <v>199</v>
      </c>
      <c r="J9" s="138" t="s">
        <v>199</v>
      </c>
      <c r="K9" s="138" t="s">
        <v>199</v>
      </c>
      <c r="L9" s="138" t="s">
        <v>199</v>
      </c>
      <c r="M9" s="138" t="s">
        <v>199</v>
      </c>
      <c r="N9" s="138" t="s">
        <v>199</v>
      </c>
      <c r="O9" s="155" t="s">
        <v>199</v>
      </c>
      <c r="P9" s="155" t="s">
        <v>199</v>
      </c>
      <c r="Q9" s="155" t="s">
        <v>199</v>
      </c>
      <c r="R9" s="155" t="s">
        <v>199</v>
      </c>
      <c r="S9" s="155" t="s">
        <v>199</v>
      </c>
      <c r="T9" s="155" t="s">
        <v>199</v>
      </c>
      <c r="U9" s="155" t="s">
        <v>199</v>
      </c>
      <c r="V9" s="155" t="s">
        <v>199</v>
      </c>
      <c r="W9" s="155" t="s">
        <v>199</v>
      </c>
      <c r="X9" s="155" t="s">
        <v>199</v>
      </c>
      <c r="Y9" s="155" t="s">
        <v>199</v>
      </c>
      <c r="Z9" s="155" t="s">
        <v>199</v>
      </c>
      <c r="AA9" s="155" t="s">
        <v>199</v>
      </c>
      <c r="AB9" s="155" t="s">
        <v>199</v>
      </c>
      <c r="AC9" s="155" t="s">
        <v>199</v>
      </c>
      <c r="AD9" s="155" t="s">
        <v>199</v>
      </c>
      <c r="AE9" s="155" t="s">
        <v>199</v>
      </c>
      <c r="AF9" s="155" t="s">
        <v>199</v>
      </c>
      <c r="AG9" s="155" t="s">
        <v>199</v>
      </c>
      <c r="AH9" s="155" t="s">
        <v>199</v>
      </c>
      <c r="AI9" s="155" t="s">
        <v>199</v>
      </c>
      <c r="AJ9" s="397"/>
      <c r="AK9" s="398"/>
      <c r="AL9" s="398"/>
      <c r="AM9" s="398"/>
      <c r="AN9" s="399"/>
    </row>
    <row r="10" spans="1:40" s="129" customFormat="1">
      <c r="D10" s="137"/>
      <c r="E10" s="137"/>
      <c r="F10" s="139" t="s">
        <v>200</v>
      </c>
      <c r="G10" s="139" t="s">
        <v>201</v>
      </c>
      <c r="H10" s="139" t="s">
        <v>201</v>
      </c>
      <c r="I10" s="139" t="s">
        <v>201</v>
      </c>
      <c r="J10" s="139" t="s">
        <v>201</v>
      </c>
      <c r="K10" s="139" t="s">
        <v>201</v>
      </c>
      <c r="L10" s="139" t="s">
        <v>201</v>
      </c>
      <c r="M10" s="139" t="s">
        <v>201</v>
      </c>
      <c r="N10" s="139" t="s">
        <v>201</v>
      </c>
      <c r="O10" s="156" t="s">
        <v>201</v>
      </c>
      <c r="P10" s="156" t="s">
        <v>201</v>
      </c>
      <c r="Q10" s="156" t="s">
        <v>201</v>
      </c>
      <c r="R10" s="156" t="s">
        <v>201</v>
      </c>
      <c r="S10" s="156" t="s">
        <v>201</v>
      </c>
      <c r="T10" s="156" t="s">
        <v>201</v>
      </c>
      <c r="U10" s="156" t="s">
        <v>201</v>
      </c>
      <c r="V10" s="156" t="s">
        <v>201</v>
      </c>
      <c r="W10" s="156" t="s">
        <v>201</v>
      </c>
      <c r="X10" s="156" t="s">
        <v>201</v>
      </c>
      <c r="Y10" s="156" t="s">
        <v>201</v>
      </c>
      <c r="Z10" s="156" t="s">
        <v>201</v>
      </c>
      <c r="AA10" s="156" t="s">
        <v>201</v>
      </c>
      <c r="AB10" s="156" t="s">
        <v>201</v>
      </c>
      <c r="AC10" s="156" t="s">
        <v>201</v>
      </c>
      <c r="AD10" s="156" t="s">
        <v>201</v>
      </c>
      <c r="AE10" s="156" t="s">
        <v>201</v>
      </c>
      <c r="AF10" s="156" t="s">
        <v>201</v>
      </c>
      <c r="AG10" s="156" t="s">
        <v>201</v>
      </c>
      <c r="AH10" s="156" t="s">
        <v>201</v>
      </c>
      <c r="AI10" s="156" t="s">
        <v>201</v>
      </c>
      <c r="AJ10" s="397"/>
      <c r="AK10" s="398"/>
      <c r="AL10" s="398"/>
      <c r="AM10" s="398"/>
      <c r="AN10" s="399"/>
    </row>
    <row r="11" spans="1:40" s="144" customFormat="1" ht="27.6">
      <c r="A11" s="152" t="s">
        <v>202</v>
      </c>
      <c r="B11" s="295" t="s">
        <v>203</v>
      </c>
      <c r="C11" s="140" t="s">
        <v>204</v>
      </c>
      <c r="D11" s="296" t="s">
        <v>205</v>
      </c>
      <c r="E11" s="296" t="s">
        <v>206</v>
      </c>
      <c r="F11" s="140">
        <v>1</v>
      </c>
      <c r="G11" s="140">
        <v>2</v>
      </c>
      <c r="H11" s="140">
        <v>3</v>
      </c>
      <c r="I11" s="140">
        <v>4</v>
      </c>
      <c r="J11" s="140">
        <v>5</v>
      </c>
      <c r="K11" s="140">
        <v>6</v>
      </c>
      <c r="L11" s="140">
        <v>7</v>
      </c>
      <c r="M11" s="140">
        <v>8</v>
      </c>
      <c r="N11" s="140">
        <v>9</v>
      </c>
      <c r="O11" s="141">
        <v>10</v>
      </c>
      <c r="P11" s="141">
        <v>11</v>
      </c>
      <c r="Q11" s="141">
        <v>12</v>
      </c>
      <c r="R11" s="141">
        <v>13</v>
      </c>
      <c r="S11" s="141">
        <v>14</v>
      </c>
      <c r="T11" s="141">
        <v>15</v>
      </c>
      <c r="U11" s="141">
        <v>16</v>
      </c>
      <c r="V11" s="141">
        <v>17</v>
      </c>
      <c r="W11" s="141">
        <v>18</v>
      </c>
      <c r="X11" s="141">
        <v>19</v>
      </c>
      <c r="Y11" s="141">
        <v>20</v>
      </c>
      <c r="Z11" s="141">
        <v>21</v>
      </c>
      <c r="AA11" s="141">
        <v>22</v>
      </c>
      <c r="AB11" s="141">
        <v>23</v>
      </c>
      <c r="AC11" s="141">
        <v>24</v>
      </c>
      <c r="AD11" s="141">
        <v>25</v>
      </c>
      <c r="AE11" s="141">
        <v>26</v>
      </c>
      <c r="AF11" s="141">
        <v>27</v>
      </c>
      <c r="AG11" s="141">
        <v>28</v>
      </c>
      <c r="AH11" s="141">
        <v>29</v>
      </c>
      <c r="AI11" s="141">
        <v>30</v>
      </c>
      <c r="AJ11" s="142" t="s">
        <v>207</v>
      </c>
      <c r="AK11" s="140" t="s">
        <v>208</v>
      </c>
      <c r="AL11" s="140" t="s">
        <v>209</v>
      </c>
      <c r="AM11" s="140" t="s">
        <v>210</v>
      </c>
      <c r="AN11" s="143" t="s">
        <v>53</v>
      </c>
    </row>
    <row r="12" spans="1:40" ht="55.5" customHeight="1">
      <c r="A12" s="153">
        <v>1</v>
      </c>
      <c r="B12" s="297" t="s">
        <v>211</v>
      </c>
      <c r="C12" s="298" t="s">
        <v>212</v>
      </c>
      <c r="D12" s="299"/>
      <c r="E12" s="300"/>
      <c r="F12" s="32"/>
      <c r="G12" s="32"/>
      <c r="H12" s="32"/>
      <c r="I12" s="32"/>
      <c r="J12" s="32"/>
      <c r="K12" s="32"/>
      <c r="L12" s="32"/>
      <c r="M12" s="32"/>
      <c r="N12" s="32"/>
      <c r="O12" s="32"/>
      <c r="P12" s="323"/>
      <c r="Q12" s="323"/>
      <c r="R12" s="323"/>
      <c r="S12" s="323"/>
      <c r="T12" s="323"/>
      <c r="U12" s="323"/>
      <c r="V12" s="323"/>
      <c r="W12" s="323"/>
      <c r="X12" s="323"/>
      <c r="Y12" s="323"/>
      <c r="Z12" s="323"/>
      <c r="AA12" s="323"/>
      <c r="AB12" s="323"/>
      <c r="AC12" s="323"/>
      <c r="AD12" s="323"/>
      <c r="AE12" s="323"/>
      <c r="AF12" s="323"/>
      <c r="AG12" s="323"/>
      <c r="AH12" s="32"/>
      <c r="AI12" s="181"/>
      <c r="AJ12" s="349">
        <f t="shared" ref="AJ12:AJ76" si="0">COUNTIF(F12:AI12,"=Met")</f>
        <v>0</v>
      </c>
      <c r="AK12" s="98">
        <f>IF(SUM(AJ12,AL12)=0,0,AJ12/SUM(AJ12,AL12))</f>
        <v>0</v>
      </c>
      <c r="AL12" s="99">
        <f>COUNTIF(F12:AI12,"Not Met")</f>
        <v>0</v>
      </c>
      <c r="AM12" s="98">
        <f>IF(SUM(AJ12,AL12)=0,0,AL12/SUM(AJ12,AL12))</f>
        <v>0</v>
      </c>
      <c r="AN12" s="117">
        <f>COUNTIF(F12:AI12,"N/A")</f>
        <v>0</v>
      </c>
    </row>
    <row r="13" spans="1:40" ht="59.25" customHeight="1">
      <c r="A13" s="153">
        <v>2</v>
      </c>
      <c r="B13" s="348" t="s">
        <v>213</v>
      </c>
      <c r="C13" s="298" t="s">
        <v>214</v>
      </c>
      <c r="D13" s="299"/>
      <c r="E13" s="300"/>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181"/>
      <c r="AJ13" s="349">
        <f t="shared" si="0"/>
        <v>0</v>
      </c>
      <c r="AK13" s="98">
        <f t="shared" ref="AK13:AK65" si="1">IF(SUM(AJ13,AL13)=0,0,AJ13/SUM(AJ13,AL13))</f>
        <v>0</v>
      </c>
      <c r="AL13" s="99">
        <f t="shared" ref="AL13:AL76" si="2">COUNTIF(F13:AI13,"Not Met")</f>
        <v>0</v>
      </c>
      <c r="AM13" s="98">
        <f t="shared" ref="AM13:AM65" si="3">IF(SUM(AJ13,AL13)=0,0,AL13/SUM(AJ13,AL13))</f>
        <v>0</v>
      </c>
      <c r="AN13" s="117">
        <f t="shared" ref="AN13:AN76" si="4">COUNTIF(F13:AI13,"N/A")</f>
        <v>0</v>
      </c>
    </row>
    <row r="14" spans="1:40" ht="246" customHeight="1">
      <c r="A14" s="153">
        <v>3</v>
      </c>
      <c r="B14" s="348" t="s">
        <v>215</v>
      </c>
      <c r="C14" s="298" t="s">
        <v>216</v>
      </c>
      <c r="D14" s="299" t="s">
        <v>217</v>
      </c>
      <c r="E14" s="299" t="s">
        <v>218</v>
      </c>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181"/>
      <c r="AJ14" s="349">
        <f t="shared" si="0"/>
        <v>0</v>
      </c>
      <c r="AK14" s="98">
        <f t="shared" si="1"/>
        <v>0</v>
      </c>
      <c r="AL14" s="99">
        <f t="shared" si="2"/>
        <v>0</v>
      </c>
      <c r="AM14" s="98">
        <f t="shared" si="3"/>
        <v>0</v>
      </c>
      <c r="AN14" s="117">
        <f t="shared" si="4"/>
        <v>0</v>
      </c>
    </row>
    <row r="15" spans="1:40" ht="108" customHeight="1">
      <c r="A15" s="153">
        <v>4</v>
      </c>
      <c r="B15" s="297" t="s">
        <v>219</v>
      </c>
      <c r="C15" s="298" t="s">
        <v>220</v>
      </c>
      <c r="D15" s="299"/>
      <c r="E15" s="300"/>
      <c r="F15" s="32"/>
      <c r="G15" s="32"/>
      <c r="H15" s="32"/>
      <c r="I15" s="32"/>
      <c r="J15" s="32"/>
      <c r="K15" s="32"/>
      <c r="L15" s="32"/>
      <c r="M15" s="32"/>
      <c r="N15" s="32"/>
      <c r="O15" s="32"/>
      <c r="P15" s="323"/>
      <c r="Q15" s="323"/>
      <c r="R15" s="323"/>
      <c r="S15" s="323"/>
      <c r="T15" s="323"/>
      <c r="U15" s="323"/>
      <c r="V15" s="323"/>
      <c r="W15" s="323"/>
      <c r="X15" s="323"/>
      <c r="Y15" s="323"/>
      <c r="Z15" s="323"/>
      <c r="AA15" s="323"/>
      <c r="AB15" s="323"/>
      <c r="AC15" s="323"/>
      <c r="AD15" s="323"/>
      <c r="AE15" s="323"/>
      <c r="AF15" s="323"/>
      <c r="AG15" s="323"/>
      <c r="AH15" s="32"/>
      <c r="AI15" s="181"/>
      <c r="AJ15" s="349">
        <f t="shared" si="0"/>
        <v>0</v>
      </c>
      <c r="AK15" s="98">
        <f t="shared" si="1"/>
        <v>0</v>
      </c>
      <c r="AL15" s="99">
        <f t="shared" si="2"/>
        <v>0</v>
      </c>
      <c r="AM15" s="98">
        <f t="shared" si="3"/>
        <v>0</v>
      </c>
      <c r="AN15" s="117">
        <f t="shared" si="4"/>
        <v>0</v>
      </c>
    </row>
    <row r="16" spans="1:40" ht="60" customHeight="1">
      <c r="A16" s="153">
        <v>5</v>
      </c>
      <c r="B16" s="297" t="s">
        <v>221</v>
      </c>
      <c r="C16" s="298" t="s">
        <v>222</v>
      </c>
      <c r="D16" s="299" t="s">
        <v>223</v>
      </c>
      <c r="E16" s="299" t="s">
        <v>224</v>
      </c>
      <c r="F16" s="32"/>
      <c r="G16" s="32"/>
      <c r="H16" s="32"/>
      <c r="I16" s="32"/>
      <c r="J16" s="32"/>
      <c r="K16" s="32"/>
      <c r="L16" s="32"/>
      <c r="M16" s="32"/>
      <c r="N16" s="32"/>
      <c r="O16" s="32"/>
      <c r="P16" s="323"/>
      <c r="Q16" s="323"/>
      <c r="R16" s="323"/>
      <c r="S16" s="323"/>
      <c r="T16" s="323"/>
      <c r="U16" s="323"/>
      <c r="V16" s="323"/>
      <c r="W16" s="323"/>
      <c r="X16" s="323"/>
      <c r="Y16" s="323"/>
      <c r="Z16" s="323"/>
      <c r="AA16" s="323"/>
      <c r="AB16" s="323"/>
      <c r="AC16" s="323"/>
      <c r="AD16" s="323"/>
      <c r="AE16" s="323"/>
      <c r="AF16" s="323"/>
      <c r="AG16" s="323"/>
      <c r="AH16" s="32"/>
      <c r="AI16" s="181"/>
      <c r="AJ16" s="349">
        <f t="shared" si="0"/>
        <v>0</v>
      </c>
      <c r="AK16" s="98">
        <f t="shared" si="1"/>
        <v>0</v>
      </c>
      <c r="AL16" s="99">
        <f t="shared" si="2"/>
        <v>0</v>
      </c>
      <c r="AM16" s="98">
        <f t="shared" si="3"/>
        <v>0</v>
      </c>
      <c r="AN16" s="117">
        <f t="shared" si="4"/>
        <v>0</v>
      </c>
    </row>
    <row r="17" spans="1:40" ht="33" customHeight="1">
      <c r="A17" s="153">
        <v>6</v>
      </c>
      <c r="B17" s="301" t="s">
        <v>225</v>
      </c>
      <c r="C17" s="302" t="s">
        <v>226</v>
      </c>
      <c r="D17" s="299" t="s">
        <v>227</v>
      </c>
      <c r="E17" s="299" t="s">
        <v>228</v>
      </c>
      <c r="F17" s="32"/>
      <c r="G17" s="32"/>
      <c r="H17" s="32"/>
      <c r="I17" s="32"/>
      <c r="J17" s="32"/>
      <c r="K17" s="32"/>
      <c r="L17" s="32"/>
      <c r="M17" s="32"/>
      <c r="N17" s="32"/>
      <c r="O17" s="32"/>
      <c r="P17" s="323"/>
      <c r="Q17" s="323"/>
      <c r="R17" s="323"/>
      <c r="S17" s="323"/>
      <c r="T17" s="323"/>
      <c r="U17" s="323"/>
      <c r="V17" s="323"/>
      <c r="W17" s="323"/>
      <c r="X17" s="323"/>
      <c r="Y17" s="323"/>
      <c r="Z17" s="323"/>
      <c r="AA17" s="323"/>
      <c r="AB17" s="323"/>
      <c r="AC17" s="323"/>
      <c r="AD17" s="323"/>
      <c r="AE17" s="323"/>
      <c r="AF17" s="323"/>
      <c r="AG17" s="323"/>
      <c r="AH17" s="32"/>
      <c r="AI17" s="181"/>
      <c r="AJ17" s="349">
        <f t="shared" si="0"/>
        <v>0</v>
      </c>
      <c r="AK17" s="98">
        <f t="shared" si="1"/>
        <v>0</v>
      </c>
      <c r="AL17" s="99">
        <f t="shared" si="2"/>
        <v>0</v>
      </c>
      <c r="AM17" s="98">
        <f t="shared" si="3"/>
        <v>0</v>
      </c>
      <c r="AN17" s="117">
        <f t="shared" si="4"/>
        <v>0</v>
      </c>
    </row>
    <row r="18" spans="1:40" ht="33" customHeight="1">
      <c r="A18" s="153">
        <v>7</v>
      </c>
      <c r="B18" s="301" t="s">
        <v>229</v>
      </c>
      <c r="C18" s="302" t="s">
        <v>226</v>
      </c>
      <c r="D18" s="299"/>
      <c r="E18" s="299"/>
      <c r="F18" s="32"/>
      <c r="G18" s="32"/>
      <c r="H18" s="32"/>
      <c r="I18" s="32"/>
      <c r="J18" s="32"/>
      <c r="K18" s="32"/>
      <c r="L18" s="32"/>
      <c r="M18" s="32"/>
      <c r="N18" s="32"/>
      <c r="O18" s="32"/>
      <c r="P18" s="323"/>
      <c r="Q18" s="323"/>
      <c r="R18" s="323"/>
      <c r="S18" s="323"/>
      <c r="T18" s="323"/>
      <c r="U18" s="323"/>
      <c r="V18" s="323"/>
      <c r="W18" s="323"/>
      <c r="X18" s="323"/>
      <c r="Y18" s="323"/>
      <c r="Z18" s="323"/>
      <c r="AA18" s="323"/>
      <c r="AB18" s="323"/>
      <c r="AC18" s="323"/>
      <c r="AD18" s="323"/>
      <c r="AE18" s="323"/>
      <c r="AF18" s="323"/>
      <c r="AG18" s="323"/>
      <c r="AH18" s="32"/>
      <c r="AI18" s="181"/>
      <c r="AJ18" s="349">
        <f t="shared" si="0"/>
        <v>0</v>
      </c>
      <c r="AK18" s="98">
        <f t="shared" si="1"/>
        <v>0</v>
      </c>
      <c r="AL18" s="99">
        <f t="shared" si="2"/>
        <v>0</v>
      </c>
      <c r="AM18" s="98">
        <f t="shared" si="3"/>
        <v>0</v>
      </c>
      <c r="AN18" s="117">
        <f t="shared" si="4"/>
        <v>0</v>
      </c>
    </row>
    <row r="19" spans="1:40" ht="45" customHeight="1">
      <c r="A19" s="153">
        <v>8</v>
      </c>
      <c r="B19" s="301" t="s">
        <v>230</v>
      </c>
      <c r="C19" s="298" t="s">
        <v>231</v>
      </c>
      <c r="D19" s="299" t="s">
        <v>232</v>
      </c>
      <c r="E19" s="299" t="s">
        <v>233</v>
      </c>
      <c r="F19" s="32"/>
      <c r="G19" s="32"/>
      <c r="H19" s="32"/>
      <c r="I19" s="32"/>
      <c r="J19" s="32"/>
      <c r="K19" s="32"/>
      <c r="L19" s="32"/>
      <c r="M19" s="32"/>
      <c r="N19" s="32"/>
      <c r="O19" s="32"/>
      <c r="P19" s="323"/>
      <c r="Q19" s="323"/>
      <c r="R19" s="323"/>
      <c r="S19" s="323"/>
      <c r="T19" s="323"/>
      <c r="U19" s="323"/>
      <c r="V19" s="323"/>
      <c r="W19" s="323"/>
      <c r="X19" s="323"/>
      <c r="Y19" s="323"/>
      <c r="Z19" s="323"/>
      <c r="AA19" s="323"/>
      <c r="AB19" s="323"/>
      <c r="AC19" s="323"/>
      <c r="AD19" s="323"/>
      <c r="AE19" s="323"/>
      <c r="AF19" s="323"/>
      <c r="AG19" s="323"/>
      <c r="AH19" s="32"/>
      <c r="AI19" s="181"/>
      <c r="AJ19" s="349">
        <f t="shared" si="0"/>
        <v>0</v>
      </c>
      <c r="AK19" s="98">
        <f t="shared" si="1"/>
        <v>0</v>
      </c>
      <c r="AL19" s="99">
        <f t="shared" si="2"/>
        <v>0</v>
      </c>
      <c r="AM19" s="98">
        <f t="shared" si="3"/>
        <v>0</v>
      </c>
      <c r="AN19" s="117">
        <f t="shared" si="4"/>
        <v>0</v>
      </c>
    </row>
    <row r="20" spans="1:40" ht="58.5" customHeight="1">
      <c r="A20" s="153">
        <v>9</v>
      </c>
      <c r="B20" s="297" t="s">
        <v>234</v>
      </c>
      <c r="C20" s="298" t="s">
        <v>235</v>
      </c>
      <c r="D20" s="299" t="s">
        <v>236</v>
      </c>
      <c r="E20" s="299" t="s">
        <v>237</v>
      </c>
      <c r="F20" s="32"/>
      <c r="G20" s="32"/>
      <c r="H20" s="32"/>
      <c r="I20" s="32"/>
      <c r="J20" s="32"/>
      <c r="K20" s="32"/>
      <c r="L20" s="32"/>
      <c r="M20" s="32"/>
      <c r="N20" s="32"/>
      <c r="O20" s="32"/>
      <c r="P20" s="323"/>
      <c r="Q20" s="323"/>
      <c r="R20" s="323"/>
      <c r="S20" s="323"/>
      <c r="T20" s="323"/>
      <c r="U20" s="323"/>
      <c r="V20" s="323"/>
      <c r="W20" s="323"/>
      <c r="X20" s="323"/>
      <c r="Y20" s="323"/>
      <c r="Z20" s="323"/>
      <c r="AA20" s="323"/>
      <c r="AB20" s="323"/>
      <c r="AC20" s="323"/>
      <c r="AD20" s="323"/>
      <c r="AE20" s="323"/>
      <c r="AF20" s="323"/>
      <c r="AG20" s="323"/>
      <c r="AH20" s="32"/>
      <c r="AI20" s="181"/>
      <c r="AJ20" s="349">
        <f t="shared" si="0"/>
        <v>0</v>
      </c>
      <c r="AK20" s="98">
        <f t="shared" si="1"/>
        <v>0</v>
      </c>
      <c r="AL20" s="99">
        <f t="shared" si="2"/>
        <v>0</v>
      </c>
      <c r="AM20" s="98">
        <f t="shared" si="3"/>
        <v>0</v>
      </c>
      <c r="AN20" s="117">
        <f t="shared" si="4"/>
        <v>0</v>
      </c>
    </row>
    <row r="21" spans="1:40" ht="56.25" customHeight="1">
      <c r="A21" s="153">
        <v>10</v>
      </c>
      <c r="B21" s="297" t="s">
        <v>238</v>
      </c>
      <c r="C21" s="298" t="s">
        <v>222</v>
      </c>
      <c r="D21" s="299"/>
      <c r="E21" s="299"/>
      <c r="F21" s="32"/>
      <c r="G21" s="32"/>
      <c r="H21" s="32"/>
      <c r="I21" s="32"/>
      <c r="J21" s="32"/>
      <c r="K21" s="32"/>
      <c r="L21" s="32"/>
      <c r="M21" s="32"/>
      <c r="N21" s="32"/>
      <c r="O21" s="32"/>
      <c r="P21" s="323"/>
      <c r="Q21" s="323"/>
      <c r="R21" s="323"/>
      <c r="S21" s="323"/>
      <c r="T21" s="323"/>
      <c r="U21" s="323"/>
      <c r="V21" s="323"/>
      <c r="W21" s="323"/>
      <c r="X21" s="323"/>
      <c r="Y21" s="323"/>
      <c r="Z21" s="323"/>
      <c r="AA21" s="323"/>
      <c r="AB21" s="323"/>
      <c r="AC21" s="323"/>
      <c r="AD21" s="323"/>
      <c r="AE21" s="323"/>
      <c r="AF21" s="323"/>
      <c r="AG21" s="323"/>
      <c r="AH21" s="32"/>
      <c r="AI21" s="181"/>
      <c r="AJ21" s="349">
        <f t="shared" si="0"/>
        <v>0</v>
      </c>
      <c r="AK21" s="98">
        <f t="shared" si="1"/>
        <v>0</v>
      </c>
      <c r="AL21" s="99">
        <f t="shared" si="2"/>
        <v>0</v>
      </c>
      <c r="AM21" s="98">
        <f t="shared" si="3"/>
        <v>0</v>
      </c>
      <c r="AN21" s="117">
        <f t="shared" si="4"/>
        <v>0</v>
      </c>
    </row>
    <row r="22" spans="1:40" ht="57" customHeight="1">
      <c r="A22" s="153">
        <v>11</v>
      </c>
      <c r="B22" s="301" t="s">
        <v>239</v>
      </c>
      <c r="C22" s="298" t="s">
        <v>240</v>
      </c>
      <c r="D22" s="299" t="s">
        <v>232</v>
      </c>
      <c r="E22" s="303" t="s">
        <v>218</v>
      </c>
      <c r="F22" s="32"/>
      <c r="G22" s="32"/>
      <c r="H22" s="32"/>
      <c r="I22" s="32"/>
      <c r="J22" s="32"/>
      <c r="K22" s="32"/>
      <c r="L22" s="32"/>
      <c r="M22" s="32"/>
      <c r="N22" s="32"/>
      <c r="O22" s="32"/>
      <c r="P22" s="323"/>
      <c r="Q22" s="323"/>
      <c r="R22" s="323"/>
      <c r="S22" s="323"/>
      <c r="T22" s="323"/>
      <c r="U22" s="323"/>
      <c r="V22" s="323"/>
      <c r="W22" s="323"/>
      <c r="X22" s="323"/>
      <c r="Y22" s="323"/>
      <c r="Z22" s="323"/>
      <c r="AA22" s="323"/>
      <c r="AB22" s="323"/>
      <c r="AC22" s="323"/>
      <c r="AD22" s="323"/>
      <c r="AE22" s="323"/>
      <c r="AF22" s="323"/>
      <c r="AG22" s="323"/>
      <c r="AH22" s="32"/>
      <c r="AI22" s="181"/>
      <c r="AJ22" s="349">
        <f t="shared" si="0"/>
        <v>0</v>
      </c>
      <c r="AK22" s="98">
        <f t="shared" si="1"/>
        <v>0</v>
      </c>
      <c r="AL22" s="99">
        <f t="shared" si="2"/>
        <v>0</v>
      </c>
      <c r="AM22" s="98">
        <f t="shared" si="3"/>
        <v>0</v>
      </c>
      <c r="AN22" s="117">
        <f t="shared" si="4"/>
        <v>0</v>
      </c>
    </row>
    <row r="23" spans="1:40" ht="81" customHeight="1">
      <c r="A23" s="153">
        <v>12</v>
      </c>
      <c r="B23" s="301" t="s">
        <v>241</v>
      </c>
      <c r="C23" s="298" t="s">
        <v>242</v>
      </c>
      <c r="D23" s="299" t="s">
        <v>243</v>
      </c>
      <c r="E23" s="299" t="s">
        <v>244</v>
      </c>
      <c r="F23" s="32"/>
      <c r="G23" s="32"/>
      <c r="H23" s="32"/>
      <c r="I23" s="32"/>
      <c r="J23" s="32"/>
      <c r="K23" s="32"/>
      <c r="L23" s="32"/>
      <c r="M23" s="32"/>
      <c r="N23" s="32"/>
      <c r="O23" s="32"/>
      <c r="P23" s="323"/>
      <c r="Q23" s="323"/>
      <c r="R23" s="323"/>
      <c r="S23" s="323"/>
      <c r="T23" s="323"/>
      <c r="U23" s="323"/>
      <c r="V23" s="323"/>
      <c r="W23" s="323"/>
      <c r="X23" s="323"/>
      <c r="Y23" s="323"/>
      <c r="Z23" s="323"/>
      <c r="AA23" s="323"/>
      <c r="AB23" s="323"/>
      <c r="AC23" s="323"/>
      <c r="AD23" s="323"/>
      <c r="AE23" s="323"/>
      <c r="AF23" s="323"/>
      <c r="AG23" s="323"/>
      <c r="AH23" s="32"/>
      <c r="AI23" s="181"/>
      <c r="AJ23" s="349">
        <f t="shared" si="0"/>
        <v>0</v>
      </c>
      <c r="AK23" s="98">
        <f t="shared" si="1"/>
        <v>0</v>
      </c>
      <c r="AL23" s="99">
        <f t="shared" si="2"/>
        <v>0</v>
      </c>
      <c r="AM23" s="98">
        <f t="shared" si="3"/>
        <v>0</v>
      </c>
      <c r="AN23" s="117">
        <f t="shared" si="4"/>
        <v>0</v>
      </c>
    </row>
    <row r="24" spans="1:40" ht="45" customHeight="1">
      <c r="A24" s="153">
        <v>13</v>
      </c>
      <c r="B24" s="301" t="s">
        <v>245</v>
      </c>
      <c r="C24" s="298" t="s">
        <v>222</v>
      </c>
      <c r="D24" s="303" t="s">
        <v>218</v>
      </c>
      <c r="E24" s="299" t="s">
        <v>246</v>
      </c>
      <c r="F24" s="32"/>
      <c r="G24" s="32"/>
      <c r="H24" s="32"/>
      <c r="I24" s="32"/>
      <c r="J24" s="32"/>
      <c r="K24" s="32"/>
      <c r="L24" s="32"/>
      <c r="M24" s="32"/>
      <c r="N24" s="32"/>
      <c r="O24" s="32"/>
      <c r="P24" s="323"/>
      <c r="Q24" s="323"/>
      <c r="R24" s="323"/>
      <c r="S24" s="323"/>
      <c r="T24" s="323"/>
      <c r="U24" s="323"/>
      <c r="V24" s="323"/>
      <c r="W24" s="323"/>
      <c r="X24" s="323"/>
      <c r="Y24" s="323"/>
      <c r="Z24" s="323"/>
      <c r="AA24" s="323"/>
      <c r="AB24" s="323"/>
      <c r="AC24" s="323"/>
      <c r="AD24" s="323"/>
      <c r="AE24" s="323"/>
      <c r="AF24" s="323"/>
      <c r="AG24" s="323"/>
      <c r="AH24" s="32"/>
      <c r="AI24" s="181"/>
      <c r="AJ24" s="349">
        <f t="shared" si="0"/>
        <v>0</v>
      </c>
      <c r="AK24" s="98">
        <f t="shared" si="1"/>
        <v>0</v>
      </c>
      <c r="AL24" s="99">
        <f t="shared" si="2"/>
        <v>0</v>
      </c>
      <c r="AM24" s="98">
        <f t="shared" si="3"/>
        <v>0</v>
      </c>
      <c r="AN24" s="117">
        <f t="shared" si="4"/>
        <v>0</v>
      </c>
    </row>
    <row r="25" spans="1:40" ht="41.4">
      <c r="A25" s="153">
        <v>14</v>
      </c>
      <c r="B25" s="301" t="s">
        <v>247</v>
      </c>
      <c r="C25" s="298" t="s">
        <v>248</v>
      </c>
      <c r="D25" s="299" t="s">
        <v>218</v>
      </c>
      <c r="E25" s="303" t="s">
        <v>249</v>
      </c>
      <c r="F25" s="32"/>
      <c r="G25" s="32"/>
      <c r="H25" s="32"/>
      <c r="I25" s="32"/>
      <c r="J25" s="32"/>
      <c r="K25" s="32"/>
      <c r="L25" s="32"/>
      <c r="M25" s="32"/>
      <c r="N25" s="32"/>
      <c r="O25" s="32"/>
      <c r="P25" s="323"/>
      <c r="Q25" s="323"/>
      <c r="R25" s="323"/>
      <c r="S25" s="323"/>
      <c r="T25" s="323"/>
      <c r="U25" s="323"/>
      <c r="V25" s="323"/>
      <c r="W25" s="323"/>
      <c r="X25" s="323"/>
      <c r="Y25" s="323"/>
      <c r="Z25" s="323"/>
      <c r="AA25" s="323"/>
      <c r="AB25" s="323"/>
      <c r="AC25" s="323"/>
      <c r="AD25" s="323"/>
      <c r="AE25" s="323"/>
      <c r="AF25" s="323"/>
      <c r="AG25" s="323"/>
      <c r="AH25" s="32"/>
      <c r="AI25" s="181"/>
      <c r="AJ25" s="349">
        <f t="shared" si="0"/>
        <v>0</v>
      </c>
      <c r="AK25" s="98">
        <f t="shared" si="1"/>
        <v>0</v>
      </c>
      <c r="AL25" s="99">
        <f t="shared" si="2"/>
        <v>0</v>
      </c>
      <c r="AM25" s="98">
        <f t="shared" si="3"/>
        <v>0</v>
      </c>
      <c r="AN25" s="117">
        <f t="shared" si="4"/>
        <v>0</v>
      </c>
    </row>
    <row r="26" spans="1:40" ht="41.4">
      <c r="A26" s="153">
        <v>15</v>
      </c>
      <c r="B26" s="301" t="s">
        <v>250</v>
      </c>
      <c r="C26" s="298" t="s">
        <v>248</v>
      </c>
      <c r="D26" s="303" t="s">
        <v>251</v>
      </c>
      <c r="E26" s="303" t="s">
        <v>252</v>
      </c>
      <c r="F26" s="32"/>
      <c r="G26" s="32"/>
      <c r="H26" s="32"/>
      <c r="I26" s="32"/>
      <c r="J26" s="32"/>
      <c r="K26" s="32"/>
      <c r="L26" s="32"/>
      <c r="M26" s="32"/>
      <c r="N26" s="32"/>
      <c r="O26" s="32"/>
      <c r="P26" s="323"/>
      <c r="Q26" s="323"/>
      <c r="R26" s="323"/>
      <c r="S26" s="323"/>
      <c r="T26" s="323"/>
      <c r="U26" s="323"/>
      <c r="V26" s="323"/>
      <c r="W26" s="323"/>
      <c r="X26" s="323"/>
      <c r="Y26" s="323"/>
      <c r="Z26" s="323"/>
      <c r="AA26" s="323"/>
      <c r="AB26" s="323"/>
      <c r="AC26" s="323"/>
      <c r="AD26" s="323"/>
      <c r="AE26" s="323"/>
      <c r="AF26" s="323"/>
      <c r="AG26" s="323"/>
      <c r="AH26" s="32"/>
      <c r="AI26" s="181"/>
      <c r="AJ26" s="349">
        <f t="shared" si="0"/>
        <v>0</v>
      </c>
      <c r="AK26" s="98">
        <f t="shared" si="1"/>
        <v>0</v>
      </c>
      <c r="AL26" s="99">
        <f t="shared" si="2"/>
        <v>0</v>
      </c>
      <c r="AM26" s="98">
        <f t="shared" si="3"/>
        <v>0</v>
      </c>
      <c r="AN26" s="117">
        <f t="shared" si="4"/>
        <v>0</v>
      </c>
    </row>
    <row r="27" spans="1:40" ht="60.75" customHeight="1">
      <c r="A27" s="153">
        <v>16</v>
      </c>
      <c r="B27" s="301" t="s">
        <v>253</v>
      </c>
      <c r="C27" s="298" t="s">
        <v>254</v>
      </c>
      <c r="D27" s="303" t="s">
        <v>218</v>
      </c>
      <c r="E27" s="299" t="s">
        <v>255</v>
      </c>
      <c r="F27" s="32"/>
      <c r="G27" s="32"/>
      <c r="H27" s="32"/>
      <c r="I27" s="32"/>
      <c r="J27" s="32"/>
      <c r="K27" s="32"/>
      <c r="L27" s="32"/>
      <c r="M27" s="32"/>
      <c r="N27" s="32"/>
      <c r="O27" s="32"/>
      <c r="P27" s="323"/>
      <c r="Q27" s="323"/>
      <c r="R27" s="323"/>
      <c r="S27" s="323"/>
      <c r="T27" s="323"/>
      <c r="U27" s="323"/>
      <c r="V27" s="323"/>
      <c r="W27" s="323"/>
      <c r="X27" s="323"/>
      <c r="Y27" s="323"/>
      <c r="Z27" s="323"/>
      <c r="AA27" s="323"/>
      <c r="AB27" s="323"/>
      <c r="AC27" s="323"/>
      <c r="AD27" s="323"/>
      <c r="AE27" s="323"/>
      <c r="AF27" s="323"/>
      <c r="AG27" s="323"/>
      <c r="AH27" s="32"/>
      <c r="AI27" s="181"/>
      <c r="AJ27" s="349">
        <f t="shared" si="0"/>
        <v>0</v>
      </c>
      <c r="AK27" s="98">
        <f t="shared" si="1"/>
        <v>0</v>
      </c>
      <c r="AL27" s="99">
        <f t="shared" si="2"/>
        <v>0</v>
      </c>
      <c r="AM27" s="98">
        <f t="shared" si="3"/>
        <v>0</v>
      </c>
      <c r="AN27" s="117">
        <f t="shared" si="4"/>
        <v>0</v>
      </c>
    </row>
    <row r="28" spans="1:40" ht="44.25" customHeight="1">
      <c r="A28" s="153">
        <v>17</v>
      </c>
      <c r="B28" s="301" t="s">
        <v>256</v>
      </c>
      <c r="C28" s="298" t="s">
        <v>257</v>
      </c>
      <c r="D28" s="299" t="s">
        <v>218</v>
      </c>
      <c r="E28" s="299" t="s">
        <v>255</v>
      </c>
      <c r="F28" s="32"/>
      <c r="G28" s="32"/>
      <c r="H28" s="32"/>
      <c r="I28" s="32"/>
      <c r="J28" s="32"/>
      <c r="K28" s="32"/>
      <c r="L28" s="32"/>
      <c r="M28" s="32"/>
      <c r="N28" s="32"/>
      <c r="O28" s="32"/>
      <c r="P28" s="323"/>
      <c r="Q28" s="323"/>
      <c r="R28" s="323"/>
      <c r="S28" s="323"/>
      <c r="T28" s="323"/>
      <c r="U28" s="323"/>
      <c r="V28" s="323"/>
      <c r="W28" s="323"/>
      <c r="X28" s="323"/>
      <c r="Y28" s="323"/>
      <c r="Z28" s="323"/>
      <c r="AA28" s="323"/>
      <c r="AB28" s="323"/>
      <c r="AC28" s="323"/>
      <c r="AD28" s="323"/>
      <c r="AE28" s="323"/>
      <c r="AF28" s="323"/>
      <c r="AG28" s="323"/>
      <c r="AH28" s="32"/>
      <c r="AI28" s="181"/>
      <c r="AJ28" s="349">
        <f t="shared" si="0"/>
        <v>0</v>
      </c>
      <c r="AK28" s="98">
        <f t="shared" si="1"/>
        <v>0</v>
      </c>
      <c r="AL28" s="99">
        <f t="shared" si="2"/>
        <v>0</v>
      </c>
      <c r="AM28" s="98">
        <f t="shared" si="3"/>
        <v>0</v>
      </c>
      <c r="AN28" s="117">
        <f t="shared" si="4"/>
        <v>0</v>
      </c>
    </row>
    <row r="29" spans="1:40" ht="56.25" customHeight="1">
      <c r="A29" s="153">
        <v>18</v>
      </c>
      <c r="B29" s="301" t="s">
        <v>258</v>
      </c>
      <c r="C29" s="298" t="s">
        <v>226</v>
      </c>
      <c r="D29" s="299"/>
      <c r="E29" s="299"/>
      <c r="F29" s="32"/>
      <c r="G29" s="32"/>
      <c r="H29" s="32"/>
      <c r="I29" s="32"/>
      <c r="J29" s="32"/>
      <c r="K29" s="32"/>
      <c r="L29" s="32"/>
      <c r="M29" s="32"/>
      <c r="N29" s="32"/>
      <c r="O29" s="32"/>
      <c r="P29" s="323"/>
      <c r="Q29" s="323"/>
      <c r="R29" s="323"/>
      <c r="S29" s="323"/>
      <c r="T29" s="323"/>
      <c r="U29" s="323"/>
      <c r="V29" s="323"/>
      <c r="W29" s="323"/>
      <c r="X29" s="323"/>
      <c r="Y29" s="323"/>
      <c r="Z29" s="323"/>
      <c r="AA29" s="323"/>
      <c r="AB29" s="323"/>
      <c r="AC29" s="323"/>
      <c r="AD29" s="323"/>
      <c r="AE29" s="323"/>
      <c r="AF29" s="323"/>
      <c r="AG29" s="323"/>
      <c r="AH29" s="32"/>
      <c r="AI29" s="181"/>
      <c r="AJ29" s="349">
        <f t="shared" si="0"/>
        <v>0</v>
      </c>
      <c r="AK29" s="98">
        <f t="shared" si="1"/>
        <v>0</v>
      </c>
      <c r="AL29" s="99">
        <f t="shared" si="2"/>
        <v>0</v>
      </c>
      <c r="AM29" s="98">
        <f t="shared" si="3"/>
        <v>0</v>
      </c>
      <c r="AN29" s="117">
        <f t="shared" si="4"/>
        <v>0</v>
      </c>
    </row>
    <row r="30" spans="1:40" ht="43.5" customHeight="1">
      <c r="A30" s="153">
        <v>19</v>
      </c>
      <c r="B30" s="301" t="s">
        <v>259</v>
      </c>
      <c r="C30" s="298" t="s">
        <v>260</v>
      </c>
      <c r="D30" s="299"/>
      <c r="E30" s="299"/>
      <c r="F30" s="32"/>
      <c r="G30" s="32"/>
      <c r="H30" s="32"/>
      <c r="I30" s="32"/>
      <c r="J30" s="32"/>
      <c r="K30" s="32"/>
      <c r="L30" s="32"/>
      <c r="M30" s="32"/>
      <c r="N30" s="32"/>
      <c r="O30" s="32"/>
      <c r="P30" s="323"/>
      <c r="Q30" s="323"/>
      <c r="R30" s="323"/>
      <c r="S30" s="323"/>
      <c r="T30" s="323"/>
      <c r="U30" s="323"/>
      <c r="V30" s="323"/>
      <c r="W30" s="323"/>
      <c r="X30" s="323"/>
      <c r="Y30" s="323"/>
      <c r="Z30" s="323"/>
      <c r="AA30" s="323"/>
      <c r="AB30" s="323"/>
      <c r="AC30" s="323"/>
      <c r="AD30" s="323"/>
      <c r="AE30" s="323"/>
      <c r="AF30" s="323"/>
      <c r="AG30" s="323"/>
      <c r="AH30" s="32"/>
      <c r="AI30" s="181"/>
      <c r="AJ30" s="349">
        <f t="shared" si="0"/>
        <v>0</v>
      </c>
      <c r="AK30" s="98">
        <f t="shared" si="1"/>
        <v>0</v>
      </c>
      <c r="AL30" s="99">
        <f t="shared" si="2"/>
        <v>0</v>
      </c>
      <c r="AM30" s="98">
        <f t="shared" si="3"/>
        <v>0</v>
      </c>
      <c r="AN30" s="117">
        <f t="shared" si="4"/>
        <v>0</v>
      </c>
    </row>
    <row r="31" spans="1:40" ht="32.25" customHeight="1">
      <c r="A31" s="153">
        <v>20</v>
      </c>
      <c r="B31" s="301" t="s">
        <v>261</v>
      </c>
      <c r="C31" s="298" t="s">
        <v>226</v>
      </c>
      <c r="D31" s="299" t="s">
        <v>262</v>
      </c>
      <c r="E31" s="299" t="s">
        <v>263</v>
      </c>
      <c r="F31" s="32"/>
      <c r="G31" s="32"/>
      <c r="H31" s="32"/>
      <c r="I31" s="32"/>
      <c r="J31" s="32"/>
      <c r="K31" s="32"/>
      <c r="L31" s="32"/>
      <c r="M31" s="32"/>
      <c r="N31" s="32"/>
      <c r="O31" s="32"/>
      <c r="P31" s="323"/>
      <c r="Q31" s="323"/>
      <c r="R31" s="323"/>
      <c r="S31" s="323"/>
      <c r="T31" s="323"/>
      <c r="U31" s="323"/>
      <c r="V31" s="323"/>
      <c r="W31" s="323"/>
      <c r="X31" s="323"/>
      <c r="Y31" s="323"/>
      <c r="Z31" s="323"/>
      <c r="AA31" s="323"/>
      <c r="AB31" s="323"/>
      <c r="AC31" s="323"/>
      <c r="AD31" s="323"/>
      <c r="AE31" s="323"/>
      <c r="AF31" s="323"/>
      <c r="AG31" s="323"/>
      <c r="AH31" s="32"/>
      <c r="AI31" s="181"/>
      <c r="AJ31" s="349">
        <f t="shared" si="0"/>
        <v>0</v>
      </c>
      <c r="AK31" s="98">
        <f t="shared" si="1"/>
        <v>0</v>
      </c>
      <c r="AL31" s="99">
        <f t="shared" si="2"/>
        <v>0</v>
      </c>
      <c r="AM31" s="98">
        <f t="shared" si="3"/>
        <v>0</v>
      </c>
      <c r="AN31" s="117">
        <f t="shared" si="4"/>
        <v>0</v>
      </c>
    </row>
    <row r="32" spans="1:40" ht="30.75" customHeight="1">
      <c r="A32" s="153">
        <v>21</v>
      </c>
      <c r="B32" s="301" t="s">
        <v>264</v>
      </c>
      <c r="C32" s="298" t="s">
        <v>226</v>
      </c>
      <c r="D32" s="299" t="s">
        <v>265</v>
      </c>
      <c r="E32" s="299" t="s">
        <v>266</v>
      </c>
      <c r="F32" s="32"/>
      <c r="G32" s="32"/>
      <c r="H32" s="32"/>
      <c r="I32" s="32"/>
      <c r="J32" s="32"/>
      <c r="K32" s="32"/>
      <c r="L32" s="32"/>
      <c r="M32" s="32"/>
      <c r="N32" s="32"/>
      <c r="O32" s="32"/>
      <c r="P32" s="323"/>
      <c r="Q32" s="323"/>
      <c r="R32" s="323"/>
      <c r="S32" s="323"/>
      <c r="T32" s="323"/>
      <c r="U32" s="323"/>
      <c r="V32" s="323"/>
      <c r="W32" s="323"/>
      <c r="X32" s="323"/>
      <c r="Y32" s="323"/>
      <c r="Z32" s="323"/>
      <c r="AA32" s="323"/>
      <c r="AB32" s="323"/>
      <c r="AC32" s="323"/>
      <c r="AD32" s="323"/>
      <c r="AE32" s="323"/>
      <c r="AF32" s="323"/>
      <c r="AG32" s="323"/>
      <c r="AH32" s="32"/>
      <c r="AI32" s="181"/>
      <c r="AJ32" s="349">
        <f t="shared" si="0"/>
        <v>0</v>
      </c>
      <c r="AK32" s="98">
        <f t="shared" si="1"/>
        <v>0</v>
      </c>
      <c r="AL32" s="99">
        <f t="shared" si="2"/>
        <v>0</v>
      </c>
      <c r="AM32" s="98">
        <f t="shared" si="3"/>
        <v>0</v>
      </c>
      <c r="AN32" s="117">
        <f t="shared" si="4"/>
        <v>0</v>
      </c>
    </row>
    <row r="33" spans="1:40" ht="30" customHeight="1">
      <c r="A33" s="153">
        <v>22</v>
      </c>
      <c r="B33" s="301" t="s">
        <v>267</v>
      </c>
      <c r="C33" s="298" t="s">
        <v>268</v>
      </c>
      <c r="D33" s="299" t="s">
        <v>269</v>
      </c>
      <c r="E33" s="299" t="s">
        <v>270</v>
      </c>
      <c r="F33" s="32"/>
      <c r="G33" s="32"/>
      <c r="H33" s="32"/>
      <c r="I33" s="32"/>
      <c r="J33" s="32"/>
      <c r="K33" s="32"/>
      <c r="L33" s="32"/>
      <c r="M33" s="32"/>
      <c r="N33" s="32"/>
      <c r="O33" s="32"/>
      <c r="P33" s="323"/>
      <c r="Q33" s="323"/>
      <c r="R33" s="323"/>
      <c r="S33" s="323"/>
      <c r="T33" s="323"/>
      <c r="U33" s="323"/>
      <c r="V33" s="323"/>
      <c r="W33" s="323"/>
      <c r="X33" s="323"/>
      <c r="Y33" s="323"/>
      <c r="Z33" s="323"/>
      <c r="AA33" s="323"/>
      <c r="AB33" s="323"/>
      <c r="AC33" s="323"/>
      <c r="AD33" s="323"/>
      <c r="AE33" s="323"/>
      <c r="AF33" s="323"/>
      <c r="AG33" s="323"/>
      <c r="AH33" s="32"/>
      <c r="AI33" s="181"/>
      <c r="AJ33" s="349">
        <f t="shared" si="0"/>
        <v>0</v>
      </c>
      <c r="AK33" s="98">
        <f t="shared" si="1"/>
        <v>0</v>
      </c>
      <c r="AL33" s="99">
        <f t="shared" si="2"/>
        <v>0</v>
      </c>
      <c r="AM33" s="98">
        <f t="shared" si="3"/>
        <v>0</v>
      </c>
      <c r="AN33" s="117">
        <f t="shared" si="4"/>
        <v>0</v>
      </c>
    </row>
    <row r="34" spans="1:40" ht="33" customHeight="1">
      <c r="A34" s="153">
        <v>23</v>
      </c>
      <c r="B34" s="301" t="s">
        <v>271</v>
      </c>
      <c r="C34" s="298" t="s">
        <v>272</v>
      </c>
      <c r="D34" s="299" t="s">
        <v>273</v>
      </c>
      <c r="E34" s="299" t="s">
        <v>274</v>
      </c>
      <c r="F34" s="32"/>
      <c r="G34" s="32"/>
      <c r="H34" s="32"/>
      <c r="I34" s="32"/>
      <c r="J34" s="32"/>
      <c r="K34" s="32"/>
      <c r="L34" s="32"/>
      <c r="M34" s="32"/>
      <c r="N34" s="32"/>
      <c r="O34" s="32"/>
      <c r="P34" s="323"/>
      <c r="Q34" s="323"/>
      <c r="R34" s="323"/>
      <c r="S34" s="323"/>
      <c r="T34" s="323"/>
      <c r="U34" s="323"/>
      <c r="V34" s="323"/>
      <c r="W34" s="323"/>
      <c r="X34" s="323"/>
      <c r="Y34" s="323"/>
      <c r="Z34" s="323"/>
      <c r="AA34" s="323"/>
      <c r="AB34" s="323"/>
      <c r="AC34" s="323"/>
      <c r="AD34" s="323"/>
      <c r="AE34" s="323"/>
      <c r="AF34" s="323"/>
      <c r="AG34" s="323"/>
      <c r="AH34" s="32"/>
      <c r="AI34" s="181"/>
      <c r="AJ34" s="349">
        <f t="shared" si="0"/>
        <v>0</v>
      </c>
      <c r="AK34" s="98">
        <f t="shared" si="1"/>
        <v>0</v>
      </c>
      <c r="AL34" s="99">
        <f t="shared" si="2"/>
        <v>0</v>
      </c>
      <c r="AM34" s="98">
        <f t="shared" si="3"/>
        <v>0</v>
      </c>
      <c r="AN34" s="117">
        <f t="shared" si="4"/>
        <v>0</v>
      </c>
    </row>
    <row r="35" spans="1:40" ht="57.75" customHeight="1">
      <c r="A35" s="153">
        <v>24</v>
      </c>
      <c r="B35" s="301" t="s">
        <v>275</v>
      </c>
      <c r="C35" s="298" t="s">
        <v>276</v>
      </c>
      <c r="D35" s="299"/>
      <c r="E35" s="300"/>
      <c r="F35" s="32"/>
      <c r="G35" s="32"/>
      <c r="H35" s="32"/>
      <c r="I35" s="32"/>
      <c r="J35" s="32"/>
      <c r="K35" s="32"/>
      <c r="L35" s="32"/>
      <c r="M35" s="32"/>
      <c r="N35" s="32"/>
      <c r="O35" s="32"/>
      <c r="P35" s="323"/>
      <c r="Q35" s="323"/>
      <c r="R35" s="323"/>
      <c r="S35" s="323"/>
      <c r="T35" s="323"/>
      <c r="U35" s="323"/>
      <c r="V35" s="323"/>
      <c r="W35" s="323"/>
      <c r="X35" s="323"/>
      <c r="Y35" s="323"/>
      <c r="Z35" s="323"/>
      <c r="AA35" s="323"/>
      <c r="AB35" s="323"/>
      <c r="AC35" s="323"/>
      <c r="AD35" s="323"/>
      <c r="AE35" s="323"/>
      <c r="AF35" s="323"/>
      <c r="AG35" s="323"/>
      <c r="AH35" s="32"/>
      <c r="AI35" s="181"/>
      <c r="AJ35" s="349">
        <f t="shared" si="0"/>
        <v>0</v>
      </c>
      <c r="AK35" s="98">
        <f t="shared" si="1"/>
        <v>0</v>
      </c>
      <c r="AL35" s="99">
        <f t="shared" si="2"/>
        <v>0</v>
      </c>
      <c r="AM35" s="98">
        <f t="shared" si="3"/>
        <v>0</v>
      </c>
      <c r="AN35" s="117">
        <f t="shared" si="4"/>
        <v>0</v>
      </c>
    </row>
    <row r="36" spans="1:40" ht="56.25" customHeight="1">
      <c r="A36" s="153">
        <v>25</v>
      </c>
      <c r="B36" s="301" t="s">
        <v>277</v>
      </c>
      <c r="C36" s="298" t="s">
        <v>278</v>
      </c>
      <c r="D36" s="299"/>
      <c r="E36" s="300"/>
      <c r="F36" s="32"/>
      <c r="G36" s="32"/>
      <c r="H36" s="32"/>
      <c r="I36" s="32"/>
      <c r="J36" s="32"/>
      <c r="K36" s="32"/>
      <c r="L36" s="32"/>
      <c r="M36" s="32"/>
      <c r="N36" s="32"/>
      <c r="O36" s="32"/>
      <c r="P36" s="323"/>
      <c r="Q36" s="323"/>
      <c r="R36" s="323"/>
      <c r="S36" s="323"/>
      <c r="T36" s="323"/>
      <c r="U36" s="323"/>
      <c r="V36" s="323"/>
      <c r="W36" s="323"/>
      <c r="X36" s="323"/>
      <c r="Y36" s="323"/>
      <c r="Z36" s="323"/>
      <c r="AA36" s="323"/>
      <c r="AB36" s="323"/>
      <c r="AC36" s="323"/>
      <c r="AD36" s="323"/>
      <c r="AE36" s="323"/>
      <c r="AF36" s="323"/>
      <c r="AG36" s="323"/>
      <c r="AH36" s="32"/>
      <c r="AI36" s="181"/>
      <c r="AJ36" s="349">
        <f t="shared" si="0"/>
        <v>0</v>
      </c>
      <c r="AK36" s="98">
        <f t="shared" si="1"/>
        <v>0</v>
      </c>
      <c r="AL36" s="99">
        <f t="shared" si="2"/>
        <v>0</v>
      </c>
      <c r="AM36" s="98">
        <f t="shared" si="3"/>
        <v>0</v>
      </c>
      <c r="AN36" s="117">
        <f t="shared" si="4"/>
        <v>0</v>
      </c>
    </row>
    <row r="37" spans="1:40" ht="73.5" customHeight="1">
      <c r="A37" s="153">
        <v>26</v>
      </c>
      <c r="B37" s="301" t="s">
        <v>279</v>
      </c>
      <c r="C37" s="298" t="s">
        <v>280</v>
      </c>
      <c r="D37" s="299"/>
      <c r="E37" s="300"/>
      <c r="F37" s="32"/>
      <c r="G37" s="32"/>
      <c r="H37" s="32"/>
      <c r="I37" s="32"/>
      <c r="J37" s="32"/>
      <c r="K37" s="32"/>
      <c r="L37" s="32"/>
      <c r="M37" s="32"/>
      <c r="N37" s="32"/>
      <c r="O37" s="32"/>
      <c r="P37" s="323"/>
      <c r="Q37" s="323"/>
      <c r="R37" s="323"/>
      <c r="S37" s="323"/>
      <c r="T37" s="323"/>
      <c r="U37" s="323"/>
      <c r="V37" s="323"/>
      <c r="W37" s="323"/>
      <c r="X37" s="323"/>
      <c r="Y37" s="323"/>
      <c r="Z37" s="323"/>
      <c r="AA37" s="323"/>
      <c r="AB37" s="323"/>
      <c r="AC37" s="323"/>
      <c r="AD37" s="323"/>
      <c r="AE37" s="323"/>
      <c r="AF37" s="323"/>
      <c r="AG37" s="323"/>
      <c r="AH37" s="32"/>
      <c r="AI37" s="181"/>
      <c r="AJ37" s="349">
        <f t="shared" si="0"/>
        <v>0</v>
      </c>
      <c r="AK37" s="98">
        <f t="shared" si="1"/>
        <v>0</v>
      </c>
      <c r="AL37" s="99">
        <f t="shared" si="2"/>
        <v>0</v>
      </c>
      <c r="AM37" s="98">
        <f t="shared" si="3"/>
        <v>0</v>
      </c>
      <c r="AN37" s="117">
        <f t="shared" si="4"/>
        <v>0</v>
      </c>
    </row>
    <row r="38" spans="1:40" ht="58.5" customHeight="1">
      <c r="A38" s="153">
        <v>27</v>
      </c>
      <c r="B38" s="301" t="s">
        <v>281</v>
      </c>
      <c r="C38" s="298" t="s">
        <v>282</v>
      </c>
      <c r="D38" s="299"/>
      <c r="E38" s="300"/>
      <c r="F38" s="32"/>
      <c r="G38" s="32"/>
      <c r="H38" s="32"/>
      <c r="I38" s="32"/>
      <c r="J38" s="32"/>
      <c r="K38" s="32"/>
      <c r="L38" s="32"/>
      <c r="M38" s="32"/>
      <c r="N38" s="32"/>
      <c r="O38" s="32"/>
      <c r="P38" s="323"/>
      <c r="Q38" s="323"/>
      <c r="R38" s="323"/>
      <c r="S38" s="323"/>
      <c r="T38" s="323"/>
      <c r="U38" s="323"/>
      <c r="V38" s="323"/>
      <c r="W38" s="323"/>
      <c r="X38" s="323"/>
      <c r="Y38" s="323"/>
      <c r="Z38" s="323"/>
      <c r="AA38" s="323"/>
      <c r="AB38" s="323"/>
      <c r="AC38" s="323"/>
      <c r="AD38" s="323"/>
      <c r="AE38" s="323"/>
      <c r="AF38" s="323"/>
      <c r="AG38" s="323"/>
      <c r="AH38" s="32"/>
      <c r="AI38" s="181"/>
      <c r="AJ38" s="349">
        <f t="shared" si="0"/>
        <v>0</v>
      </c>
      <c r="AK38" s="98">
        <f t="shared" si="1"/>
        <v>0</v>
      </c>
      <c r="AL38" s="99">
        <f t="shared" si="2"/>
        <v>0</v>
      </c>
      <c r="AM38" s="98">
        <f t="shared" si="3"/>
        <v>0</v>
      </c>
      <c r="AN38" s="117">
        <f t="shared" si="4"/>
        <v>0</v>
      </c>
    </row>
    <row r="39" spans="1:40" ht="83.1" customHeight="1">
      <c r="A39" s="153">
        <v>28</v>
      </c>
      <c r="B39" s="301" t="s">
        <v>283</v>
      </c>
      <c r="C39" s="298" t="s">
        <v>284</v>
      </c>
      <c r="D39" s="299"/>
      <c r="E39" s="300"/>
      <c r="F39" s="32"/>
      <c r="G39" s="32"/>
      <c r="H39" s="32"/>
      <c r="I39" s="32"/>
      <c r="J39" s="32"/>
      <c r="K39" s="32"/>
      <c r="L39" s="32"/>
      <c r="M39" s="32"/>
      <c r="N39" s="32"/>
      <c r="O39" s="32"/>
      <c r="P39" s="323"/>
      <c r="Q39" s="323"/>
      <c r="R39" s="323"/>
      <c r="S39" s="323"/>
      <c r="T39" s="323"/>
      <c r="U39" s="323"/>
      <c r="V39" s="323"/>
      <c r="W39" s="323"/>
      <c r="X39" s="323"/>
      <c r="Y39" s="323"/>
      <c r="Z39" s="323"/>
      <c r="AA39" s="323"/>
      <c r="AB39" s="323"/>
      <c r="AC39" s="323"/>
      <c r="AD39" s="323"/>
      <c r="AE39" s="323"/>
      <c r="AF39" s="323"/>
      <c r="AG39" s="323"/>
      <c r="AH39" s="32"/>
      <c r="AI39" s="181"/>
      <c r="AJ39" s="349">
        <f t="shared" si="0"/>
        <v>0</v>
      </c>
      <c r="AK39" s="98">
        <f t="shared" si="1"/>
        <v>0</v>
      </c>
      <c r="AL39" s="99">
        <f t="shared" si="2"/>
        <v>0</v>
      </c>
      <c r="AM39" s="98">
        <f t="shared" si="3"/>
        <v>0</v>
      </c>
      <c r="AN39" s="117">
        <f t="shared" si="4"/>
        <v>0</v>
      </c>
    </row>
    <row r="40" spans="1:40" ht="57.75" customHeight="1">
      <c r="A40" s="153">
        <v>29</v>
      </c>
      <c r="B40" s="301" t="s">
        <v>285</v>
      </c>
      <c r="C40" s="298" t="s">
        <v>286</v>
      </c>
      <c r="D40" s="299"/>
      <c r="E40" s="304"/>
      <c r="F40" s="32"/>
      <c r="G40" s="32"/>
      <c r="H40" s="32"/>
      <c r="I40" s="32"/>
      <c r="J40" s="32"/>
      <c r="K40" s="32"/>
      <c r="L40" s="32"/>
      <c r="M40" s="32"/>
      <c r="N40" s="32"/>
      <c r="O40" s="32"/>
      <c r="P40" s="323"/>
      <c r="Q40" s="323"/>
      <c r="R40" s="323"/>
      <c r="S40" s="323"/>
      <c r="T40" s="323"/>
      <c r="U40" s="323"/>
      <c r="V40" s="323"/>
      <c r="W40" s="323"/>
      <c r="X40" s="323"/>
      <c r="Y40" s="323"/>
      <c r="Z40" s="323"/>
      <c r="AA40" s="323"/>
      <c r="AB40" s="323"/>
      <c r="AC40" s="323"/>
      <c r="AD40" s="323"/>
      <c r="AE40" s="323"/>
      <c r="AF40" s="323"/>
      <c r="AG40" s="323"/>
      <c r="AH40" s="32"/>
      <c r="AI40" s="181"/>
      <c r="AJ40" s="349">
        <f t="shared" si="0"/>
        <v>0</v>
      </c>
      <c r="AK40" s="98">
        <f t="shared" si="1"/>
        <v>0</v>
      </c>
      <c r="AL40" s="99">
        <f t="shared" si="2"/>
        <v>0</v>
      </c>
      <c r="AM40" s="98">
        <f t="shared" si="3"/>
        <v>0</v>
      </c>
      <c r="AN40" s="117">
        <f t="shared" si="4"/>
        <v>0</v>
      </c>
    </row>
    <row r="41" spans="1:40" ht="58.5" customHeight="1">
      <c r="A41" s="153">
        <v>30</v>
      </c>
      <c r="B41" s="301" t="s">
        <v>287</v>
      </c>
      <c r="C41" s="298" t="s">
        <v>288</v>
      </c>
      <c r="D41" s="299" t="s">
        <v>289</v>
      </c>
      <c r="E41" s="299" t="s">
        <v>290</v>
      </c>
      <c r="F41" s="32"/>
      <c r="G41" s="32"/>
      <c r="H41" s="32"/>
      <c r="I41" s="32"/>
      <c r="J41" s="32"/>
      <c r="K41" s="32"/>
      <c r="L41" s="32"/>
      <c r="M41" s="32"/>
      <c r="N41" s="32"/>
      <c r="O41" s="32"/>
      <c r="P41" s="323"/>
      <c r="Q41" s="323"/>
      <c r="R41" s="323"/>
      <c r="S41" s="323"/>
      <c r="T41" s="323"/>
      <c r="U41" s="323"/>
      <c r="V41" s="323"/>
      <c r="W41" s="323"/>
      <c r="X41" s="323"/>
      <c r="Y41" s="323"/>
      <c r="Z41" s="323"/>
      <c r="AA41" s="323"/>
      <c r="AB41" s="323"/>
      <c r="AC41" s="323"/>
      <c r="AD41" s="323"/>
      <c r="AE41" s="323"/>
      <c r="AF41" s="323"/>
      <c r="AG41" s="323"/>
      <c r="AH41" s="32"/>
      <c r="AI41" s="181"/>
      <c r="AJ41" s="349">
        <f t="shared" si="0"/>
        <v>0</v>
      </c>
      <c r="AK41" s="98">
        <f t="shared" si="1"/>
        <v>0</v>
      </c>
      <c r="AL41" s="99">
        <f t="shared" si="2"/>
        <v>0</v>
      </c>
      <c r="AM41" s="98">
        <f t="shared" si="3"/>
        <v>0</v>
      </c>
      <c r="AN41" s="117">
        <f t="shared" si="4"/>
        <v>0</v>
      </c>
    </row>
    <row r="42" spans="1:40" ht="45.75" customHeight="1">
      <c r="A42" s="153">
        <v>31</v>
      </c>
      <c r="B42" s="301" t="s">
        <v>291</v>
      </c>
      <c r="C42" s="298" t="s">
        <v>292</v>
      </c>
      <c r="D42" s="299" t="s">
        <v>218</v>
      </c>
      <c r="E42" s="299" t="s">
        <v>246</v>
      </c>
      <c r="F42" s="32"/>
      <c r="G42" s="32"/>
      <c r="H42" s="32"/>
      <c r="I42" s="32"/>
      <c r="J42" s="32"/>
      <c r="K42" s="32"/>
      <c r="L42" s="32"/>
      <c r="M42" s="32"/>
      <c r="N42" s="32"/>
      <c r="O42" s="32"/>
      <c r="P42" s="323"/>
      <c r="Q42" s="323"/>
      <c r="R42" s="323"/>
      <c r="S42" s="323"/>
      <c r="T42" s="323"/>
      <c r="U42" s="323"/>
      <c r="V42" s="323"/>
      <c r="W42" s="323"/>
      <c r="X42" s="323"/>
      <c r="Y42" s="323"/>
      <c r="Z42" s="323"/>
      <c r="AA42" s="323"/>
      <c r="AB42" s="323"/>
      <c r="AC42" s="323"/>
      <c r="AD42" s="323"/>
      <c r="AE42" s="323"/>
      <c r="AF42" s="323"/>
      <c r="AG42" s="323"/>
      <c r="AH42" s="32"/>
      <c r="AI42" s="181"/>
      <c r="AJ42" s="349">
        <f t="shared" si="0"/>
        <v>0</v>
      </c>
      <c r="AK42" s="98">
        <f t="shared" si="1"/>
        <v>0</v>
      </c>
      <c r="AL42" s="99">
        <f t="shared" si="2"/>
        <v>0</v>
      </c>
      <c r="AM42" s="98">
        <f t="shared" si="3"/>
        <v>0</v>
      </c>
      <c r="AN42" s="117">
        <f t="shared" si="4"/>
        <v>0</v>
      </c>
    </row>
    <row r="43" spans="1:40" ht="45" customHeight="1">
      <c r="A43" s="153">
        <v>32</v>
      </c>
      <c r="B43" s="301" t="s">
        <v>293</v>
      </c>
      <c r="C43" s="298" t="s">
        <v>294</v>
      </c>
      <c r="D43" s="299" t="s">
        <v>218</v>
      </c>
      <c r="E43" s="299" t="s">
        <v>255</v>
      </c>
      <c r="F43" s="32"/>
      <c r="G43" s="32"/>
      <c r="H43" s="32"/>
      <c r="I43" s="32"/>
      <c r="J43" s="32"/>
      <c r="K43" s="32"/>
      <c r="L43" s="32"/>
      <c r="M43" s="32"/>
      <c r="N43" s="32"/>
      <c r="O43" s="32"/>
      <c r="P43" s="323"/>
      <c r="Q43" s="323"/>
      <c r="R43" s="323"/>
      <c r="S43" s="323"/>
      <c r="T43" s="323"/>
      <c r="U43" s="323"/>
      <c r="V43" s="323"/>
      <c r="W43" s="323"/>
      <c r="X43" s="323"/>
      <c r="Y43" s="323"/>
      <c r="Z43" s="323"/>
      <c r="AA43" s="323"/>
      <c r="AB43" s="323"/>
      <c r="AC43" s="323"/>
      <c r="AD43" s="323"/>
      <c r="AE43" s="323"/>
      <c r="AF43" s="323"/>
      <c r="AG43" s="323"/>
      <c r="AH43" s="32"/>
      <c r="AI43" s="181"/>
      <c r="AJ43" s="349">
        <f t="shared" si="0"/>
        <v>0</v>
      </c>
      <c r="AK43" s="98">
        <f t="shared" si="1"/>
        <v>0</v>
      </c>
      <c r="AL43" s="99">
        <f t="shared" si="2"/>
        <v>0</v>
      </c>
      <c r="AM43" s="98">
        <f t="shared" si="3"/>
        <v>0</v>
      </c>
      <c r="AN43" s="117">
        <f t="shared" si="4"/>
        <v>0</v>
      </c>
    </row>
    <row r="44" spans="1:40" ht="45" customHeight="1">
      <c r="A44" s="153">
        <v>33</v>
      </c>
      <c r="B44" s="301" t="s">
        <v>295</v>
      </c>
      <c r="C44" s="298" t="s">
        <v>296</v>
      </c>
      <c r="D44" s="299" t="s">
        <v>273</v>
      </c>
      <c r="E44" s="299" t="s">
        <v>297</v>
      </c>
      <c r="F44" s="32"/>
      <c r="G44" s="32"/>
      <c r="H44" s="32"/>
      <c r="I44" s="32"/>
      <c r="J44" s="32"/>
      <c r="K44" s="32"/>
      <c r="L44" s="32"/>
      <c r="M44" s="32"/>
      <c r="N44" s="32"/>
      <c r="O44" s="32"/>
      <c r="P44" s="323"/>
      <c r="Q44" s="323"/>
      <c r="R44" s="323"/>
      <c r="S44" s="323"/>
      <c r="T44" s="323"/>
      <c r="U44" s="323"/>
      <c r="V44" s="323"/>
      <c r="W44" s="323"/>
      <c r="X44" s="323"/>
      <c r="Y44" s="323"/>
      <c r="Z44" s="323"/>
      <c r="AA44" s="323"/>
      <c r="AB44" s="323"/>
      <c r="AC44" s="323"/>
      <c r="AD44" s="323"/>
      <c r="AE44" s="323"/>
      <c r="AF44" s="323"/>
      <c r="AG44" s="323"/>
      <c r="AH44" s="32"/>
      <c r="AI44" s="181"/>
      <c r="AJ44" s="349">
        <f t="shared" si="0"/>
        <v>0</v>
      </c>
      <c r="AK44" s="98">
        <f t="shared" si="1"/>
        <v>0</v>
      </c>
      <c r="AL44" s="99">
        <f t="shared" si="2"/>
        <v>0</v>
      </c>
      <c r="AM44" s="98">
        <f t="shared" si="3"/>
        <v>0</v>
      </c>
      <c r="AN44" s="117">
        <f t="shared" si="4"/>
        <v>0</v>
      </c>
    </row>
    <row r="45" spans="1:40" ht="44.25" customHeight="1">
      <c r="A45" s="153">
        <v>34</v>
      </c>
      <c r="B45" s="301" t="s">
        <v>298</v>
      </c>
      <c r="C45" s="298" t="s">
        <v>299</v>
      </c>
      <c r="D45" s="299" t="s">
        <v>289</v>
      </c>
      <c r="E45" s="299" t="s">
        <v>290</v>
      </c>
      <c r="F45" s="32"/>
      <c r="G45" s="32"/>
      <c r="H45" s="32"/>
      <c r="I45" s="32"/>
      <c r="J45" s="32"/>
      <c r="K45" s="32"/>
      <c r="L45" s="32"/>
      <c r="M45" s="32"/>
      <c r="N45" s="32"/>
      <c r="O45" s="32"/>
      <c r="P45" s="323"/>
      <c r="Q45" s="323"/>
      <c r="R45" s="323"/>
      <c r="S45" s="323"/>
      <c r="T45" s="323"/>
      <c r="U45" s="323"/>
      <c r="V45" s="323"/>
      <c r="W45" s="323"/>
      <c r="X45" s="323"/>
      <c r="Y45" s="323"/>
      <c r="Z45" s="323"/>
      <c r="AA45" s="323"/>
      <c r="AB45" s="323"/>
      <c r="AC45" s="323"/>
      <c r="AD45" s="323"/>
      <c r="AE45" s="323"/>
      <c r="AF45" s="323"/>
      <c r="AG45" s="323"/>
      <c r="AH45" s="32"/>
      <c r="AI45" s="181"/>
      <c r="AJ45" s="349">
        <f t="shared" si="0"/>
        <v>0</v>
      </c>
      <c r="AK45" s="98">
        <f t="shared" si="1"/>
        <v>0</v>
      </c>
      <c r="AL45" s="99">
        <f t="shared" si="2"/>
        <v>0</v>
      </c>
      <c r="AM45" s="98">
        <f t="shared" si="3"/>
        <v>0</v>
      </c>
      <c r="AN45" s="117">
        <f t="shared" si="4"/>
        <v>0</v>
      </c>
    </row>
    <row r="46" spans="1:40" ht="58.5" customHeight="1">
      <c r="A46" s="153">
        <v>35</v>
      </c>
      <c r="B46" s="301" t="s">
        <v>300</v>
      </c>
      <c r="C46" s="298" t="s">
        <v>301</v>
      </c>
      <c r="D46" s="299"/>
      <c r="E46" s="304"/>
      <c r="F46" s="32"/>
      <c r="G46" s="32"/>
      <c r="H46" s="32"/>
      <c r="I46" s="32"/>
      <c r="J46" s="32"/>
      <c r="K46" s="32"/>
      <c r="L46" s="32"/>
      <c r="M46" s="32"/>
      <c r="N46" s="32"/>
      <c r="O46" s="32"/>
      <c r="P46" s="323"/>
      <c r="Q46" s="323"/>
      <c r="R46" s="323"/>
      <c r="S46" s="323"/>
      <c r="T46" s="323"/>
      <c r="U46" s="323"/>
      <c r="V46" s="323"/>
      <c r="W46" s="323"/>
      <c r="X46" s="323"/>
      <c r="Y46" s="323"/>
      <c r="Z46" s="323"/>
      <c r="AA46" s="323"/>
      <c r="AB46" s="323"/>
      <c r="AC46" s="323"/>
      <c r="AD46" s="323"/>
      <c r="AE46" s="323"/>
      <c r="AF46" s="323"/>
      <c r="AG46" s="323"/>
      <c r="AH46" s="32"/>
      <c r="AI46" s="181"/>
      <c r="AJ46" s="349">
        <f t="shared" si="0"/>
        <v>0</v>
      </c>
      <c r="AK46" s="98">
        <f t="shared" si="1"/>
        <v>0</v>
      </c>
      <c r="AL46" s="99">
        <f t="shared" si="2"/>
        <v>0</v>
      </c>
      <c r="AM46" s="98">
        <f t="shared" si="3"/>
        <v>0</v>
      </c>
      <c r="AN46" s="117">
        <f t="shared" si="4"/>
        <v>0</v>
      </c>
    </row>
    <row r="47" spans="1:40" ht="70.5" customHeight="1">
      <c r="A47" s="153">
        <v>36</v>
      </c>
      <c r="B47" s="301" t="s">
        <v>302</v>
      </c>
      <c r="C47" s="298" t="s">
        <v>303</v>
      </c>
      <c r="D47" s="299" t="s">
        <v>304</v>
      </c>
      <c r="E47" s="299" t="s">
        <v>305</v>
      </c>
      <c r="F47" s="32"/>
      <c r="G47" s="32"/>
      <c r="H47" s="32"/>
      <c r="I47" s="32"/>
      <c r="J47" s="32"/>
      <c r="K47" s="32"/>
      <c r="L47" s="32"/>
      <c r="M47" s="32"/>
      <c r="N47" s="32"/>
      <c r="O47" s="32"/>
      <c r="P47" s="323"/>
      <c r="Q47" s="323"/>
      <c r="R47" s="323"/>
      <c r="S47" s="323"/>
      <c r="T47" s="323"/>
      <c r="U47" s="323"/>
      <c r="V47" s="323"/>
      <c r="W47" s="323"/>
      <c r="X47" s="323"/>
      <c r="Y47" s="323"/>
      <c r="Z47" s="323"/>
      <c r="AA47" s="323"/>
      <c r="AB47" s="323"/>
      <c r="AC47" s="323"/>
      <c r="AD47" s="323"/>
      <c r="AE47" s="323"/>
      <c r="AF47" s="323"/>
      <c r="AG47" s="323"/>
      <c r="AH47" s="32"/>
      <c r="AI47" s="181"/>
      <c r="AJ47" s="349">
        <f t="shared" si="0"/>
        <v>0</v>
      </c>
      <c r="AK47" s="98">
        <f t="shared" si="1"/>
        <v>0</v>
      </c>
      <c r="AL47" s="99">
        <f t="shared" si="2"/>
        <v>0</v>
      </c>
      <c r="AM47" s="98">
        <f t="shared" si="3"/>
        <v>0</v>
      </c>
      <c r="AN47" s="117">
        <f t="shared" si="4"/>
        <v>0</v>
      </c>
    </row>
    <row r="48" spans="1:40" ht="43.5" customHeight="1">
      <c r="A48" s="153">
        <v>37</v>
      </c>
      <c r="B48" s="301" t="s">
        <v>306</v>
      </c>
      <c r="C48" s="298" t="s">
        <v>307</v>
      </c>
      <c r="D48" s="299"/>
      <c r="E48" s="304"/>
      <c r="F48" s="32"/>
      <c r="G48" s="32"/>
      <c r="H48" s="32"/>
      <c r="I48" s="32"/>
      <c r="J48" s="32"/>
      <c r="K48" s="32"/>
      <c r="L48" s="32"/>
      <c r="M48" s="32"/>
      <c r="N48" s="32"/>
      <c r="O48" s="32"/>
      <c r="P48" s="323"/>
      <c r="Q48" s="323"/>
      <c r="R48" s="323"/>
      <c r="S48" s="323"/>
      <c r="T48" s="323"/>
      <c r="U48" s="323"/>
      <c r="V48" s="323"/>
      <c r="W48" s="323"/>
      <c r="X48" s="323"/>
      <c r="Y48" s="323"/>
      <c r="Z48" s="323"/>
      <c r="AA48" s="323"/>
      <c r="AB48" s="323"/>
      <c r="AC48" s="323"/>
      <c r="AD48" s="323"/>
      <c r="AE48" s="323"/>
      <c r="AF48" s="323"/>
      <c r="AG48" s="323"/>
      <c r="AH48" s="32"/>
      <c r="AI48" s="181"/>
      <c r="AJ48" s="349">
        <f t="shared" si="0"/>
        <v>0</v>
      </c>
      <c r="AK48" s="98">
        <f t="shared" si="1"/>
        <v>0</v>
      </c>
      <c r="AL48" s="99">
        <f t="shared" si="2"/>
        <v>0</v>
      </c>
      <c r="AM48" s="98">
        <f t="shared" si="3"/>
        <v>0</v>
      </c>
      <c r="AN48" s="117">
        <f t="shared" si="4"/>
        <v>0</v>
      </c>
    </row>
    <row r="49" spans="1:40" ht="45.75" customHeight="1">
      <c r="A49" s="153">
        <v>38</v>
      </c>
      <c r="B49" s="301" t="s">
        <v>308</v>
      </c>
      <c r="C49" s="298" t="s">
        <v>309</v>
      </c>
      <c r="D49" s="299" t="s">
        <v>218</v>
      </c>
      <c r="E49" s="299" t="s">
        <v>310</v>
      </c>
      <c r="F49" s="32"/>
      <c r="G49" s="32"/>
      <c r="H49" s="32"/>
      <c r="I49" s="32"/>
      <c r="J49" s="32"/>
      <c r="K49" s="32"/>
      <c r="L49" s="32"/>
      <c r="M49" s="32"/>
      <c r="N49" s="32"/>
      <c r="O49" s="32"/>
      <c r="P49" s="323"/>
      <c r="Q49" s="323"/>
      <c r="R49" s="323"/>
      <c r="S49" s="323"/>
      <c r="T49" s="323"/>
      <c r="U49" s="323"/>
      <c r="V49" s="323"/>
      <c r="W49" s="323"/>
      <c r="X49" s="323"/>
      <c r="Y49" s="323"/>
      <c r="Z49" s="323"/>
      <c r="AA49" s="323"/>
      <c r="AB49" s="323"/>
      <c r="AC49" s="323"/>
      <c r="AD49" s="323"/>
      <c r="AE49" s="323"/>
      <c r="AF49" s="323"/>
      <c r="AG49" s="323"/>
      <c r="AH49" s="32"/>
      <c r="AI49" s="181"/>
      <c r="AJ49" s="349">
        <f t="shared" si="0"/>
        <v>0</v>
      </c>
      <c r="AK49" s="98">
        <f t="shared" si="1"/>
        <v>0</v>
      </c>
      <c r="AL49" s="99">
        <f t="shared" si="2"/>
        <v>0</v>
      </c>
      <c r="AM49" s="98">
        <f t="shared" si="3"/>
        <v>0</v>
      </c>
      <c r="AN49" s="117">
        <f t="shared" si="4"/>
        <v>0</v>
      </c>
    </row>
    <row r="50" spans="1:40" ht="46.5" customHeight="1">
      <c r="A50" s="153">
        <v>39</v>
      </c>
      <c r="B50" s="301" t="s">
        <v>311</v>
      </c>
      <c r="C50" s="298" t="s">
        <v>312</v>
      </c>
      <c r="D50" s="299"/>
      <c r="E50" s="304"/>
      <c r="F50" s="32"/>
      <c r="G50" s="32"/>
      <c r="H50" s="32"/>
      <c r="I50" s="32"/>
      <c r="J50" s="32"/>
      <c r="K50" s="32"/>
      <c r="L50" s="32"/>
      <c r="M50" s="32"/>
      <c r="N50" s="32"/>
      <c r="O50" s="32"/>
      <c r="P50" s="323"/>
      <c r="Q50" s="323"/>
      <c r="R50" s="323"/>
      <c r="S50" s="323"/>
      <c r="T50" s="323"/>
      <c r="U50" s="323"/>
      <c r="V50" s="323"/>
      <c r="W50" s="323"/>
      <c r="X50" s="323"/>
      <c r="Y50" s="323"/>
      <c r="Z50" s="323"/>
      <c r="AA50" s="323"/>
      <c r="AB50" s="323"/>
      <c r="AC50" s="323"/>
      <c r="AD50" s="323"/>
      <c r="AE50" s="323"/>
      <c r="AF50" s="323"/>
      <c r="AG50" s="323"/>
      <c r="AH50" s="32"/>
      <c r="AI50" s="181"/>
      <c r="AJ50" s="349">
        <f t="shared" si="0"/>
        <v>0</v>
      </c>
      <c r="AK50" s="98">
        <f t="shared" si="1"/>
        <v>0</v>
      </c>
      <c r="AL50" s="99">
        <f t="shared" si="2"/>
        <v>0</v>
      </c>
      <c r="AM50" s="98">
        <f t="shared" si="3"/>
        <v>0</v>
      </c>
      <c r="AN50" s="117">
        <f t="shared" si="4"/>
        <v>0</v>
      </c>
    </row>
    <row r="51" spans="1:40" ht="93" customHeight="1">
      <c r="A51" s="153">
        <v>40</v>
      </c>
      <c r="B51" s="301" t="s">
        <v>313</v>
      </c>
      <c r="C51" s="298" t="s">
        <v>314</v>
      </c>
      <c r="D51" s="299"/>
      <c r="E51" s="304"/>
      <c r="F51" s="32"/>
      <c r="G51" s="32"/>
      <c r="H51" s="32"/>
      <c r="I51" s="32"/>
      <c r="J51" s="32"/>
      <c r="K51" s="32"/>
      <c r="L51" s="32"/>
      <c r="M51" s="32"/>
      <c r="N51" s="32"/>
      <c r="O51" s="32"/>
      <c r="P51" s="323"/>
      <c r="Q51" s="323"/>
      <c r="R51" s="323"/>
      <c r="S51" s="323"/>
      <c r="T51" s="323"/>
      <c r="U51" s="323"/>
      <c r="V51" s="323"/>
      <c r="W51" s="323"/>
      <c r="X51" s="323"/>
      <c r="Y51" s="323"/>
      <c r="Z51" s="323"/>
      <c r="AA51" s="323"/>
      <c r="AB51" s="323"/>
      <c r="AC51" s="323"/>
      <c r="AD51" s="323"/>
      <c r="AE51" s="323"/>
      <c r="AF51" s="323"/>
      <c r="AG51" s="323"/>
      <c r="AH51" s="32"/>
      <c r="AI51" s="181"/>
      <c r="AJ51" s="349">
        <f t="shared" si="0"/>
        <v>0</v>
      </c>
      <c r="AK51" s="98">
        <f t="shared" si="1"/>
        <v>0</v>
      </c>
      <c r="AL51" s="99">
        <f t="shared" si="2"/>
        <v>0</v>
      </c>
      <c r="AM51" s="98">
        <f t="shared" si="3"/>
        <v>0</v>
      </c>
      <c r="AN51" s="117">
        <f t="shared" si="4"/>
        <v>0</v>
      </c>
    </row>
    <row r="52" spans="1:40" ht="120" customHeight="1">
      <c r="A52" s="153">
        <v>41</v>
      </c>
      <c r="B52" s="301" t="s">
        <v>315</v>
      </c>
      <c r="C52" s="298" t="s">
        <v>316</v>
      </c>
      <c r="D52" s="299"/>
      <c r="E52" s="304"/>
      <c r="F52" s="32"/>
      <c r="G52" s="32"/>
      <c r="H52" s="32"/>
      <c r="I52" s="32"/>
      <c r="J52" s="32"/>
      <c r="K52" s="32"/>
      <c r="L52" s="32"/>
      <c r="M52" s="32"/>
      <c r="N52" s="32"/>
      <c r="O52" s="32"/>
      <c r="P52" s="323"/>
      <c r="Q52" s="323"/>
      <c r="R52" s="323"/>
      <c r="S52" s="323"/>
      <c r="T52" s="323"/>
      <c r="U52" s="323"/>
      <c r="V52" s="323"/>
      <c r="W52" s="323"/>
      <c r="X52" s="323"/>
      <c r="Y52" s="323"/>
      <c r="Z52" s="323"/>
      <c r="AA52" s="323"/>
      <c r="AB52" s="323"/>
      <c r="AC52" s="323"/>
      <c r="AD52" s="323"/>
      <c r="AE52" s="323"/>
      <c r="AF52" s="323"/>
      <c r="AG52" s="323"/>
      <c r="AH52" s="32"/>
      <c r="AI52" s="181"/>
      <c r="AJ52" s="349">
        <f t="shared" si="0"/>
        <v>0</v>
      </c>
      <c r="AK52" s="98">
        <f t="shared" si="1"/>
        <v>0</v>
      </c>
      <c r="AL52" s="99">
        <f t="shared" si="2"/>
        <v>0</v>
      </c>
      <c r="AM52" s="98">
        <f t="shared" si="3"/>
        <v>0</v>
      </c>
      <c r="AN52" s="117">
        <f t="shared" si="4"/>
        <v>0</v>
      </c>
    </row>
    <row r="53" spans="1:40" ht="72.75" customHeight="1">
      <c r="A53" s="153">
        <v>42</v>
      </c>
      <c r="B53" s="301" t="s">
        <v>317</v>
      </c>
      <c r="C53" s="305" t="s">
        <v>318</v>
      </c>
      <c r="D53" s="303"/>
      <c r="E53" s="306"/>
      <c r="F53" s="32"/>
      <c r="G53" s="32"/>
      <c r="H53" s="32"/>
      <c r="I53" s="32"/>
      <c r="J53" s="32"/>
      <c r="K53" s="32"/>
      <c r="L53" s="32"/>
      <c r="M53" s="32"/>
      <c r="N53" s="32"/>
      <c r="O53" s="32"/>
      <c r="P53" s="323"/>
      <c r="Q53" s="323"/>
      <c r="R53" s="323"/>
      <c r="S53" s="323"/>
      <c r="T53" s="323"/>
      <c r="U53" s="323"/>
      <c r="V53" s="323"/>
      <c r="W53" s="323"/>
      <c r="X53" s="323"/>
      <c r="Y53" s="323"/>
      <c r="Z53" s="323"/>
      <c r="AA53" s="323"/>
      <c r="AB53" s="323"/>
      <c r="AC53" s="323"/>
      <c r="AD53" s="323"/>
      <c r="AE53" s="323"/>
      <c r="AF53" s="323"/>
      <c r="AG53" s="323"/>
      <c r="AH53" s="32"/>
      <c r="AI53" s="181"/>
      <c r="AJ53" s="349">
        <f t="shared" si="0"/>
        <v>0</v>
      </c>
      <c r="AK53" s="98">
        <f t="shared" si="1"/>
        <v>0</v>
      </c>
      <c r="AL53" s="99">
        <f t="shared" si="2"/>
        <v>0</v>
      </c>
      <c r="AM53" s="98">
        <f t="shared" si="3"/>
        <v>0</v>
      </c>
      <c r="AN53" s="117">
        <f t="shared" si="4"/>
        <v>0</v>
      </c>
    </row>
    <row r="54" spans="1:40" ht="141" customHeight="1">
      <c r="A54" s="153">
        <v>43</v>
      </c>
      <c r="B54" s="301" t="s">
        <v>319</v>
      </c>
      <c r="C54" s="298" t="s">
        <v>320</v>
      </c>
      <c r="D54" s="299" t="s">
        <v>321</v>
      </c>
      <c r="E54" s="299" t="s">
        <v>322</v>
      </c>
      <c r="F54" s="32"/>
      <c r="G54" s="32"/>
      <c r="H54" s="32"/>
      <c r="I54" s="32"/>
      <c r="J54" s="32"/>
      <c r="K54" s="32"/>
      <c r="L54" s="32"/>
      <c r="M54" s="32"/>
      <c r="N54" s="32"/>
      <c r="O54" s="32"/>
      <c r="P54" s="323"/>
      <c r="Q54" s="323"/>
      <c r="R54" s="323"/>
      <c r="S54" s="323"/>
      <c r="T54" s="323"/>
      <c r="U54" s="323"/>
      <c r="V54" s="323"/>
      <c r="W54" s="323"/>
      <c r="X54" s="323"/>
      <c r="Y54" s="323"/>
      <c r="Z54" s="323"/>
      <c r="AA54" s="323"/>
      <c r="AB54" s="323"/>
      <c r="AC54" s="323"/>
      <c r="AD54" s="323"/>
      <c r="AE54" s="323"/>
      <c r="AF54" s="323"/>
      <c r="AG54" s="323"/>
      <c r="AH54" s="32"/>
      <c r="AI54" s="181"/>
      <c r="AJ54" s="349">
        <f t="shared" si="0"/>
        <v>0</v>
      </c>
      <c r="AK54" s="98">
        <f t="shared" si="1"/>
        <v>0</v>
      </c>
      <c r="AL54" s="99">
        <f t="shared" si="2"/>
        <v>0</v>
      </c>
      <c r="AM54" s="98">
        <f t="shared" si="3"/>
        <v>0</v>
      </c>
      <c r="AN54" s="117">
        <f t="shared" si="4"/>
        <v>0</v>
      </c>
    </row>
    <row r="55" spans="1:40" ht="43.5" customHeight="1">
      <c r="A55" s="153">
        <v>44</v>
      </c>
      <c r="B55" s="301" t="s">
        <v>323</v>
      </c>
      <c r="C55" s="298" t="s">
        <v>324</v>
      </c>
      <c r="D55" s="299" t="s">
        <v>325</v>
      </c>
      <c r="E55" s="299" t="s">
        <v>326</v>
      </c>
      <c r="F55" s="32"/>
      <c r="G55" s="32"/>
      <c r="H55" s="32"/>
      <c r="I55" s="32"/>
      <c r="J55" s="32"/>
      <c r="K55" s="32"/>
      <c r="L55" s="32"/>
      <c r="M55" s="32"/>
      <c r="N55" s="32"/>
      <c r="O55" s="32"/>
      <c r="P55" s="323"/>
      <c r="Q55" s="323"/>
      <c r="R55" s="323"/>
      <c r="S55" s="323"/>
      <c r="T55" s="323"/>
      <c r="U55" s="323"/>
      <c r="V55" s="323"/>
      <c r="W55" s="323"/>
      <c r="X55" s="323"/>
      <c r="Y55" s="323"/>
      <c r="Z55" s="323"/>
      <c r="AA55" s="323"/>
      <c r="AB55" s="323"/>
      <c r="AC55" s="323"/>
      <c r="AD55" s="323"/>
      <c r="AE55" s="323"/>
      <c r="AF55" s="323"/>
      <c r="AG55" s="323"/>
      <c r="AH55" s="32"/>
      <c r="AI55" s="181"/>
      <c r="AJ55" s="349">
        <f t="shared" si="0"/>
        <v>0</v>
      </c>
      <c r="AK55" s="98">
        <f t="shared" si="1"/>
        <v>0</v>
      </c>
      <c r="AL55" s="99">
        <f t="shared" si="2"/>
        <v>0</v>
      </c>
      <c r="AM55" s="98">
        <f t="shared" si="3"/>
        <v>0</v>
      </c>
      <c r="AN55" s="117">
        <f t="shared" si="4"/>
        <v>0</v>
      </c>
    </row>
    <row r="56" spans="1:40" ht="80.25" customHeight="1">
      <c r="A56" s="153">
        <v>45</v>
      </c>
      <c r="B56" s="301" t="s">
        <v>327</v>
      </c>
      <c r="C56" s="298" t="s">
        <v>328</v>
      </c>
      <c r="D56" s="299" t="s">
        <v>243</v>
      </c>
      <c r="E56" s="299" t="s">
        <v>329</v>
      </c>
      <c r="F56" s="32"/>
      <c r="G56" s="32"/>
      <c r="H56" s="32"/>
      <c r="I56" s="32"/>
      <c r="J56" s="32"/>
      <c r="K56" s="32"/>
      <c r="L56" s="32"/>
      <c r="M56" s="32"/>
      <c r="N56" s="32"/>
      <c r="O56" s="32"/>
      <c r="P56" s="323"/>
      <c r="Q56" s="323"/>
      <c r="R56" s="323"/>
      <c r="S56" s="323"/>
      <c r="T56" s="323"/>
      <c r="U56" s="323"/>
      <c r="V56" s="323"/>
      <c r="W56" s="323"/>
      <c r="X56" s="323"/>
      <c r="Y56" s="323"/>
      <c r="Z56" s="323"/>
      <c r="AA56" s="323"/>
      <c r="AB56" s="323"/>
      <c r="AC56" s="323"/>
      <c r="AD56" s="323"/>
      <c r="AE56" s="323"/>
      <c r="AF56" s="323"/>
      <c r="AG56" s="323"/>
      <c r="AH56" s="32"/>
      <c r="AI56" s="181"/>
      <c r="AJ56" s="349">
        <f t="shared" si="0"/>
        <v>0</v>
      </c>
      <c r="AK56" s="98">
        <f t="shared" si="1"/>
        <v>0</v>
      </c>
      <c r="AL56" s="99">
        <f t="shared" si="2"/>
        <v>0</v>
      </c>
      <c r="AM56" s="98">
        <f t="shared" si="3"/>
        <v>0</v>
      </c>
      <c r="AN56" s="117">
        <f t="shared" si="4"/>
        <v>0</v>
      </c>
    </row>
    <row r="57" spans="1:40" ht="82.5" customHeight="1">
      <c r="A57" s="153">
        <v>46</v>
      </c>
      <c r="B57" s="301" t="s">
        <v>330</v>
      </c>
      <c r="C57" s="298" t="s">
        <v>331</v>
      </c>
      <c r="D57" s="299"/>
      <c r="E57" s="299"/>
      <c r="F57" s="32"/>
      <c r="G57" s="32"/>
      <c r="H57" s="32"/>
      <c r="I57" s="32"/>
      <c r="J57" s="32"/>
      <c r="K57" s="32"/>
      <c r="L57" s="32"/>
      <c r="M57" s="32"/>
      <c r="N57" s="32"/>
      <c r="O57" s="32"/>
      <c r="P57" s="323"/>
      <c r="Q57" s="323"/>
      <c r="R57" s="323"/>
      <c r="S57" s="323"/>
      <c r="T57" s="323"/>
      <c r="U57" s="323"/>
      <c r="V57" s="323"/>
      <c r="W57" s="323"/>
      <c r="X57" s="323"/>
      <c r="Y57" s="323"/>
      <c r="Z57" s="323"/>
      <c r="AA57" s="323"/>
      <c r="AB57" s="323"/>
      <c r="AC57" s="323"/>
      <c r="AD57" s="323"/>
      <c r="AE57" s="323"/>
      <c r="AF57" s="323"/>
      <c r="AG57" s="323"/>
      <c r="AH57" s="32"/>
      <c r="AI57" s="181"/>
      <c r="AJ57" s="349">
        <f t="shared" si="0"/>
        <v>0</v>
      </c>
      <c r="AK57" s="98">
        <f t="shared" si="1"/>
        <v>0</v>
      </c>
      <c r="AL57" s="99">
        <f t="shared" si="2"/>
        <v>0</v>
      </c>
      <c r="AM57" s="98">
        <f t="shared" si="3"/>
        <v>0</v>
      </c>
      <c r="AN57" s="117">
        <f t="shared" si="4"/>
        <v>0</v>
      </c>
    </row>
    <row r="58" spans="1:40" ht="71.25" customHeight="1">
      <c r="A58" s="153">
        <v>47</v>
      </c>
      <c r="B58" s="301" t="s">
        <v>332</v>
      </c>
      <c r="C58" s="298" t="s">
        <v>333</v>
      </c>
      <c r="D58" s="299"/>
      <c r="E58" s="299"/>
      <c r="F58" s="32"/>
      <c r="G58" s="32"/>
      <c r="H58" s="32"/>
      <c r="I58" s="32"/>
      <c r="J58" s="32"/>
      <c r="K58" s="32"/>
      <c r="L58" s="32"/>
      <c r="M58" s="32"/>
      <c r="N58" s="32"/>
      <c r="O58" s="32"/>
      <c r="P58" s="323"/>
      <c r="Q58" s="323"/>
      <c r="R58" s="323"/>
      <c r="S58" s="323"/>
      <c r="T58" s="323"/>
      <c r="U58" s="323"/>
      <c r="V58" s="323"/>
      <c r="W58" s="323"/>
      <c r="X58" s="323"/>
      <c r="Y58" s="323"/>
      <c r="Z58" s="323"/>
      <c r="AA58" s="323"/>
      <c r="AB58" s="323"/>
      <c r="AC58" s="323"/>
      <c r="AD58" s="323"/>
      <c r="AE58" s="323"/>
      <c r="AF58" s="323"/>
      <c r="AG58" s="323"/>
      <c r="AH58" s="32"/>
      <c r="AI58" s="181"/>
      <c r="AJ58" s="349">
        <f t="shared" si="0"/>
        <v>0</v>
      </c>
      <c r="AK58" s="98">
        <f t="shared" si="1"/>
        <v>0</v>
      </c>
      <c r="AL58" s="99">
        <f t="shared" si="2"/>
        <v>0</v>
      </c>
      <c r="AM58" s="98">
        <f t="shared" si="3"/>
        <v>0</v>
      </c>
      <c r="AN58" s="117">
        <f t="shared" si="4"/>
        <v>0</v>
      </c>
    </row>
    <row r="59" spans="1:40" ht="96" customHeight="1">
      <c r="A59" s="153">
        <v>48</v>
      </c>
      <c r="B59" s="301" t="s">
        <v>334</v>
      </c>
      <c r="C59" s="298" t="s">
        <v>335</v>
      </c>
      <c r="D59" s="299"/>
      <c r="E59" s="299"/>
      <c r="F59" s="32"/>
      <c r="G59" s="32"/>
      <c r="H59" s="32"/>
      <c r="I59" s="32"/>
      <c r="J59" s="32"/>
      <c r="K59" s="32"/>
      <c r="L59" s="32"/>
      <c r="M59" s="32"/>
      <c r="N59" s="32"/>
      <c r="O59" s="32"/>
      <c r="P59" s="323"/>
      <c r="Q59" s="323"/>
      <c r="R59" s="323"/>
      <c r="S59" s="323"/>
      <c r="T59" s="323"/>
      <c r="U59" s="323"/>
      <c r="V59" s="323"/>
      <c r="W59" s="323"/>
      <c r="X59" s="323"/>
      <c r="Y59" s="323"/>
      <c r="Z59" s="323"/>
      <c r="AA59" s="323"/>
      <c r="AB59" s="323"/>
      <c r="AC59" s="323"/>
      <c r="AD59" s="323"/>
      <c r="AE59" s="323"/>
      <c r="AF59" s="323"/>
      <c r="AG59" s="323"/>
      <c r="AH59" s="32"/>
      <c r="AI59" s="181"/>
      <c r="AJ59" s="349">
        <f t="shared" si="0"/>
        <v>0</v>
      </c>
      <c r="AK59" s="98">
        <f t="shared" si="1"/>
        <v>0</v>
      </c>
      <c r="AL59" s="99">
        <f t="shared" si="2"/>
        <v>0</v>
      </c>
      <c r="AM59" s="98">
        <f t="shared" si="3"/>
        <v>0</v>
      </c>
      <c r="AN59" s="117">
        <f t="shared" si="4"/>
        <v>0</v>
      </c>
    </row>
    <row r="60" spans="1:40" ht="109.5" customHeight="1">
      <c r="A60" s="153">
        <v>49</v>
      </c>
      <c r="B60" s="301" t="s">
        <v>336</v>
      </c>
      <c r="C60" s="298" t="s">
        <v>337</v>
      </c>
      <c r="D60" s="299"/>
      <c r="E60" s="304"/>
      <c r="F60" s="32"/>
      <c r="G60" s="32"/>
      <c r="H60" s="32"/>
      <c r="I60" s="32"/>
      <c r="J60" s="32"/>
      <c r="K60" s="32"/>
      <c r="L60" s="32"/>
      <c r="M60" s="32"/>
      <c r="N60" s="32"/>
      <c r="O60" s="32"/>
      <c r="P60" s="323"/>
      <c r="Q60" s="323"/>
      <c r="R60" s="323"/>
      <c r="S60" s="323"/>
      <c r="T60" s="323"/>
      <c r="U60" s="323"/>
      <c r="V60" s="323"/>
      <c r="W60" s="323"/>
      <c r="X60" s="323"/>
      <c r="Y60" s="323"/>
      <c r="Z60" s="323"/>
      <c r="AA60" s="323"/>
      <c r="AB60" s="323"/>
      <c r="AC60" s="323"/>
      <c r="AD60" s="323"/>
      <c r="AE60" s="323"/>
      <c r="AF60" s="323"/>
      <c r="AG60" s="323"/>
      <c r="AH60" s="32"/>
      <c r="AI60" s="181"/>
      <c r="AJ60" s="349">
        <f t="shared" si="0"/>
        <v>0</v>
      </c>
      <c r="AK60" s="98">
        <f t="shared" si="1"/>
        <v>0</v>
      </c>
      <c r="AL60" s="99">
        <f t="shared" si="2"/>
        <v>0</v>
      </c>
      <c r="AM60" s="98">
        <f t="shared" si="3"/>
        <v>0</v>
      </c>
      <c r="AN60" s="117">
        <f t="shared" si="4"/>
        <v>0</v>
      </c>
    </row>
    <row r="61" spans="1:40" ht="183" customHeight="1">
      <c r="A61" s="153">
        <v>50</v>
      </c>
      <c r="B61" s="301" t="s">
        <v>338</v>
      </c>
      <c r="C61" s="298" t="s">
        <v>339</v>
      </c>
      <c r="D61" s="299"/>
      <c r="E61" s="299"/>
      <c r="F61" s="32"/>
      <c r="G61" s="32"/>
      <c r="H61" s="32"/>
      <c r="I61" s="32"/>
      <c r="J61" s="32"/>
      <c r="K61" s="32"/>
      <c r="L61" s="32"/>
      <c r="M61" s="32"/>
      <c r="N61" s="32"/>
      <c r="O61" s="32"/>
      <c r="P61" s="323"/>
      <c r="Q61" s="323"/>
      <c r="R61" s="323"/>
      <c r="S61" s="323"/>
      <c r="T61" s="323"/>
      <c r="U61" s="323"/>
      <c r="V61" s="323"/>
      <c r="W61" s="323"/>
      <c r="X61" s="323"/>
      <c r="Y61" s="323"/>
      <c r="Z61" s="323"/>
      <c r="AA61" s="323"/>
      <c r="AB61" s="323"/>
      <c r="AC61" s="323"/>
      <c r="AD61" s="323"/>
      <c r="AE61" s="323"/>
      <c r="AF61" s="323"/>
      <c r="AG61" s="323"/>
      <c r="AH61" s="32"/>
      <c r="AI61" s="181"/>
      <c r="AJ61" s="349">
        <f t="shared" si="0"/>
        <v>0</v>
      </c>
      <c r="AK61" s="98">
        <f t="shared" si="1"/>
        <v>0</v>
      </c>
      <c r="AL61" s="99">
        <f t="shared" si="2"/>
        <v>0</v>
      </c>
      <c r="AM61" s="98">
        <f t="shared" si="3"/>
        <v>0</v>
      </c>
      <c r="AN61" s="117">
        <f t="shared" si="4"/>
        <v>0</v>
      </c>
    </row>
    <row r="62" spans="1:40" ht="72.75" customHeight="1">
      <c r="A62" s="153">
        <v>51</v>
      </c>
      <c r="B62" s="301" t="s">
        <v>340</v>
      </c>
      <c r="C62" s="305" t="s">
        <v>341</v>
      </c>
      <c r="D62" s="299"/>
      <c r="E62" s="300"/>
      <c r="F62" s="32"/>
      <c r="G62" s="32"/>
      <c r="H62" s="32"/>
      <c r="I62" s="32"/>
      <c r="J62" s="32"/>
      <c r="K62" s="32"/>
      <c r="L62" s="32"/>
      <c r="M62" s="32"/>
      <c r="N62" s="32"/>
      <c r="O62" s="32"/>
      <c r="P62" s="323"/>
      <c r="Q62" s="323"/>
      <c r="R62" s="323"/>
      <c r="S62" s="323"/>
      <c r="T62" s="323"/>
      <c r="U62" s="323"/>
      <c r="V62" s="323"/>
      <c r="W62" s="323"/>
      <c r="X62" s="323"/>
      <c r="Y62" s="323"/>
      <c r="Z62" s="323"/>
      <c r="AA62" s="323"/>
      <c r="AB62" s="323"/>
      <c r="AC62" s="323"/>
      <c r="AD62" s="323"/>
      <c r="AE62" s="323"/>
      <c r="AF62" s="323"/>
      <c r="AG62" s="323"/>
      <c r="AH62" s="32"/>
      <c r="AI62" s="181"/>
      <c r="AJ62" s="349">
        <f t="shared" si="0"/>
        <v>0</v>
      </c>
      <c r="AK62" s="98">
        <f t="shared" si="1"/>
        <v>0</v>
      </c>
      <c r="AL62" s="99">
        <f t="shared" si="2"/>
        <v>0</v>
      </c>
      <c r="AM62" s="98">
        <f t="shared" si="3"/>
        <v>0</v>
      </c>
      <c r="AN62" s="117">
        <f t="shared" si="4"/>
        <v>0</v>
      </c>
    </row>
    <row r="63" spans="1:40" ht="95.4" customHeight="1">
      <c r="A63" s="153">
        <v>52</v>
      </c>
      <c r="B63" s="301" t="s">
        <v>342</v>
      </c>
      <c r="C63" s="305" t="s">
        <v>343</v>
      </c>
      <c r="D63" s="299"/>
      <c r="E63" s="300"/>
      <c r="F63" s="32"/>
      <c r="G63" s="32"/>
      <c r="H63" s="32"/>
      <c r="I63" s="32"/>
      <c r="J63" s="32"/>
      <c r="K63" s="32"/>
      <c r="L63" s="32"/>
      <c r="M63" s="32"/>
      <c r="N63" s="32"/>
      <c r="O63" s="32"/>
      <c r="P63" s="323"/>
      <c r="Q63" s="323"/>
      <c r="R63" s="323"/>
      <c r="S63" s="323"/>
      <c r="T63" s="323"/>
      <c r="U63" s="323"/>
      <c r="V63" s="323"/>
      <c r="W63" s="323"/>
      <c r="X63" s="323"/>
      <c r="Y63" s="323"/>
      <c r="Z63" s="323"/>
      <c r="AA63" s="323"/>
      <c r="AB63" s="323"/>
      <c r="AC63" s="323"/>
      <c r="AD63" s="323"/>
      <c r="AE63" s="323"/>
      <c r="AF63" s="323"/>
      <c r="AG63" s="323"/>
      <c r="AH63" s="32"/>
      <c r="AI63" s="181"/>
      <c r="AJ63" s="349">
        <f t="shared" si="0"/>
        <v>0</v>
      </c>
      <c r="AK63" s="98">
        <f t="shared" si="1"/>
        <v>0</v>
      </c>
      <c r="AL63" s="99">
        <f t="shared" si="2"/>
        <v>0</v>
      </c>
      <c r="AM63" s="98">
        <f t="shared" si="3"/>
        <v>0</v>
      </c>
      <c r="AN63" s="117">
        <f t="shared" si="4"/>
        <v>0</v>
      </c>
    </row>
    <row r="64" spans="1:40" ht="83.25" customHeight="1">
      <c r="A64" s="153">
        <v>53</v>
      </c>
      <c r="B64" s="301" t="s">
        <v>344</v>
      </c>
      <c r="C64" s="305" t="s">
        <v>345</v>
      </c>
      <c r="D64" s="299"/>
      <c r="E64" s="300"/>
      <c r="F64" s="32"/>
      <c r="G64" s="32"/>
      <c r="H64" s="32"/>
      <c r="I64" s="32"/>
      <c r="J64" s="32"/>
      <c r="K64" s="32"/>
      <c r="L64" s="32"/>
      <c r="M64" s="32"/>
      <c r="N64" s="32"/>
      <c r="O64" s="32"/>
      <c r="P64" s="323"/>
      <c r="Q64" s="323"/>
      <c r="R64" s="323"/>
      <c r="S64" s="323"/>
      <c r="T64" s="323"/>
      <c r="U64" s="323"/>
      <c r="V64" s="323"/>
      <c r="W64" s="323"/>
      <c r="X64" s="323"/>
      <c r="Y64" s="323"/>
      <c r="Z64" s="323"/>
      <c r="AA64" s="323"/>
      <c r="AB64" s="323"/>
      <c r="AC64" s="323"/>
      <c r="AD64" s="323"/>
      <c r="AE64" s="323"/>
      <c r="AF64" s="323"/>
      <c r="AG64" s="323"/>
      <c r="AH64" s="32"/>
      <c r="AI64" s="181"/>
      <c r="AJ64" s="349">
        <f t="shared" si="0"/>
        <v>0</v>
      </c>
      <c r="AK64" s="98">
        <f t="shared" si="1"/>
        <v>0</v>
      </c>
      <c r="AL64" s="99">
        <f t="shared" si="2"/>
        <v>0</v>
      </c>
      <c r="AM64" s="98">
        <f t="shared" si="3"/>
        <v>0</v>
      </c>
      <c r="AN64" s="117">
        <f t="shared" si="4"/>
        <v>0</v>
      </c>
    </row>
    <row r="65" spans="1:40" ht="69" customHeight="1">
      <c r="A65" s="153">
        <v>54</v>
      </c>
      <c r="B65" s="301" t="s">
        <v>346</v>
      </c>
      <c r="C65" s="298" t="s">
        <v>347</v>
      </c>
      <c r="D65" s="299" t="s">
        <v>262</v>
      </c>
      <c r="E65" s="299" t="s">
        <v>263</v>
      </c>
      <c r="F65" s="32"/>
      <c r="G65" s="32"/>
      <c r="H65" s="32"/>
      <c r="I65" s="32"/>
      <c r="J65" s="32"/>
      <c r="K65" s="32"/>
      <c r="L65" s="32"/>
      <c r="M65" s="32"/>
      <c r="N65" s="32"/>
      <c r="O65" s="32"/>
      <c r="P65" s="323"/>
      <c r="Q65" s="323"/>
      <c r="R65" s="323"/>
      <c r="S65" s="323"/>
      <c r="T65" s="323"/>
      <c r="U65" s="323"/>
      <c r="V65" s="323"/>
      <c r="W65" s="323"/>
      <c r="X65" s="323"/>
      <c r="Y65" s="323"/>
      <c r="Z65" s="323"/>
      <c r="AA65" s="323"/>
      <c r="AB65" s="323"/>
      <c r="AC65" s="323"/>
      <c r="AD65" s="323"/>
      <c r="AE65" s="323"/>
      <c r="AF65" s="323"/>
      <c r="AG65" s="323"/>
      <c r="AH65" s="32"/>
      <c r="AI65" s="181"/>
      <c r="AJ65" s="349">
        <f t="shared" si="0"/>
        <v>0</v>
      </c>
      <c r="AK65" s="98">
        <f t="shared" si="1"/>
        <v>0</v>
      </c>
      <c r="AL65" s="99">
        <f t="shared" si="2"/>
        <v>0</v>
      </c>
      <c r="AM65" s="98">
        <f t="shared" si="3"/>
        <v>0</v>
      </c>
      <c r="AN65" s="117">
        <f t="shared" si="4"/>
        <v>0</v>
      </c>
    </row>
    <row r="66" spans="1:40" ht="58.5" customHeight="1">
      <c r="A66" s="153">
        <v>55</v>
      </c>
      <c r="B66" s="301" t="s">
        <v>348</v>
      </c>
      <c r="C66" s="298" t="s">
        <v>349</v>
      </c>
      <c r="D66" s="299"/>
      <c r="E66" s="307"/>
      <c r="F66" s="32"/>
      <c r="G66" s="32"/>
      <c r="H66" s="32"/>
      <c r="I66" s="32"/>
      <c r="J66" s="32"/>
      <c r="K66" s="32"/>
      <c r="L66" s="32"/>
      <c r="M66" s="32"/>
      <c r="N66" s="32"/>
      <c r="O66" s="32"/>
      <c r="P66" s="323"/>
      <c r="Q66" s="323"/>
      <c r="R66" s="323"/>
      <c r="S66" s="323"/>
      <c r="T66" s="323"/>
      <c r="U66" s="323"/>
      <c r="V66" s="323"/>
      <c r="W66" s="323"/>
      <c r="X66" s="323"/>
      <c r="Y66" s="323"/>
      <c r="Z66" s="323"/>
      <c r="AA66" s="323"/>
      <c r="AB66" s="323"/>
      <c r="AC66" s="323"/>
      <c r="AD66" s="323"/>
      <c r="AE66" s="323"/>
      <c r="AF66" s="323"/>
      <c r="AG66" s="323"/>
      <c r="AH66" s="32"/>
      <c r="AI66" s="181"/>
      <c r="AJ66" s="349">
        <f t="shared" si="0"/>
        <v>0</v>
      </c>
      <c r="AK66" s="98">
        <f t="shared" ref="AK66:AK84" si="5">IF(SUM(AJ66,AL66)=0,0,AJ66/SUM(AJ66,AL66))</f>
        <v>0</v>
      </c>
      <c r="AL66" s="99">
        <f t="shared" si="2"/>
        <v>0</v>
      </c>
      <c r="AM66" s="98">
        <f t="shared" ref="AM66:AM84" si="6">IF(SUM(AJ66,AL66)=0,0,AL66/SUM(AJ66,AL66))</f>
        <v>0</v>
      </c>
      <c r="AN66" s="117">
        <f t="shared" si="4"/>
        <v>0</v>
      </c>
    </row>
    <row r="67" spans="1:40" ht="121.5" customHeight="1">
      <c r="A67" s="153">
        <v>56</v>
      </c>
      <c r="B67" s="301" t="s">
        <v>350</v>
      </c>
      <c r="C67" s="298" t="s">
        <v>351</v>
      </c>
      <c r="D67" s="299"/>
      <c r="E67" s="307"/>
      <c r="F67" s="32"/>
      <c r="G67" s="32"/>
      <c r="H67" s="32"/>
      <c r="I67" s="32"/>
      <c r="J67" s="32"/>
      <c r="K67" s="32"/>
      <c r="L67" s="32"/>
      <c r="M67" s="32"/>
      <c r="N67" s="32"/>
      <c r="O67" s="32"/>
      <c r="P67" s="323"/>
      <c r="Q67" s="323"/>
      <c r="R67" s="323"/>
      <c r="S67" s="323"/>
      <c r="T67" s="323"/>
      <c r="U67" s="323"/>
      <c r="V67" s="323"/>
      <c r="W67" s="323"/>
      <c r="X67" s="323"/>
      <c r="Y67" s="323"/>
      <c r="Z67" s="323"/>
      <c r="AA67" s="323"/>
      <c r="AB67" s="323"/>
      <c r="AC67" s="323"/>
      <c r="AD67" s="323"/>
      <c r="AE67" s="323"/>
      <c r="AF67" s="323"/>
      <c r="AG67" s="323"/>
      <c r="AH67" s="32"/>
      <c r="AI67" s="181"/>
      <c r="AJ67" s="349">
        <f t="shared" si="0"/>
        <v>0</v>
      </c>
      <c r="AK67" s="98">
        <f t="shared" si="5"/>
        <v>0</v>
      </c>
      <c r="AL67" s="99">
        <f t="shared" si="2"/>
        <v>0</v>
      </c>
      <c r="AM67" s="98">
        <f t="shared" si="6"/>
        <v>0</v>
      </c>
      <c r="AN67" s="117">
        <f t="shared" si="4"/>
        <v>0</v>
      </c>
    </row>
    <row r="68" spans="1:40" ht="67.5" customHeight="1">
      <c r="A68" s="153">
        <v>57</v>
      </c>
      <c r="B68" s="301" t="s">
        <v>352</v>
      </c>
      <c r="C68" s="298" t="s">
        <v>353</v>
      </c>
      <c r="D68" s="299"/>
      <c r="E68" s="307"/>
      <c r="F68" s="32"/>
      <c r="G68" s="32"/>
      <c r="H68" s="32"/>
      <c r="I68" s="32"/>
      <c r="J68" s="32"/>
      <c r="K68" s="32"/>
      <c r="L68" s="32"/>
      <c r="M68" s="32"/>
      <c r="N68" s="32"/>
      <c r="O68" s="32"/>
      <c r="P68" s="323"/>
      <c r="Q68" s="323"/>
      <c r="R68" s="323"/>
      <c r="S68" s="323"/>
      <c r="T68" s="323"/>
      <c r="U68" s="323"/>
      <c r="V68" s="323"/>
      <c r="W68" s="323"/>
      <c r="X68" s="323"/>
      <c r="Y68" s="323"/>
      <c r="Z68" s="323"/>
      <c r="AA68" s="323"/>
      <c r="AB68" s="323"/>
      <c r="AC68" s="323"/>
      <c r="AD68" s="323"/>
      <c r="AE68" s="323"/>
      <c r="AF68" s="323"/>
      <c r="AG68" s="323"/>
      <c r="AH68" s="32"/>
      <c r="AI68" s="181"/>
      <c r="AJ68" s="349">
        <f t="shared" si="0"/>
        <v>0</v>
      </c>
      <c r="AK68" s="98">
        <f t="shared" si="5"/>
        <v>0</v>
      </c>
      <c r="AL68" s="99">
        <f t="shared" si="2"/>
        <v>0</v>
      </c>
      <c r="AM68" s="98">
        <f t="shared" si="6"/>
        <v>0</v>
      </c>
      <c r="AN68" s="117">
        <f t="shared" si="4"/>
        <v>0</v>
      </c>
    </row>
    <row r="69" spans="1:40" ht="44.25" customHeight="1">
      <c r="A69" s="153">
        <v>58</v>
      </c>
      <c r="B69" s="301" t="s">
        <v>354</v>
      </c>
      <c r="C69" s="298" t="s">
        <v>355</v>
      </c>
      <c r="D69" s="299"/>
      <c r="E69" s="307"/>
      <c r="F69" s="32"/>
      <c r="G69" s="32"/>
      <c r="H69" s="32"/>
      <c r="I69" s="32"/>
      <c r="J69" s="32"/>
      <c r="K69" s="32"/>
      <c r="L69" s="32"/>
      <c r="M69" s="32"/>
      <c r="N69" s="32"/>
      <c r="O69" s="32"/>
      <c r="P69" s="323"/>
      <c r="Q69" s="323"/>
      <c r="R69" s="323"/>
      <c r="S69" s="323"/>
      <c r="T69" s="323"/>
      <c r="U69" s="323"/>
      <c r="V69" s="323"/>
      <c r="W69" s="323"/>
      <c r="X69" s="323"/>
      <c r="Y69" s="323"/>
      <c r="Z69" s="323"/>
      <c r="AA69" s="323"/>
      <c r="AB69" s="323"/>
      <c r="AC69" s="323"/>
      <c r="AD69" s="323"/>
      <c r="AE69" s="323"/>
      <c r="AF69" s="323"/>
      <c r="AG69" s="323"/>
      <c r="AH69" s="32"/>
      <c r="AI69" s="181"/>
      <c r="AJ69" s="349">
        <f t="shared" si="0"/>
        <v>0</v>
      </c>
      <c r="AK69" s="98">
        <f t="shared" si="5"/>
        <v>0</v>
      </c>
      <c r="AL69" s="99">
        <f t="shared" si="2"/>
        <v>0</v>
      </c>
      <c r="AM69" s="98">
        <f t="shared" si="6"/>
        <v>0</v>
      </c>
      <c r="AN69" s="117">
        <f t="shared" si="4"/>
        <v>0</v>
      </c>
    </row>
    <row r="70" spans="1:40" ht="47.25" customHeight="1">
      <c r="A70" s="153">
        <v>59</v>
      </c>
      <c r="B70" s="301" t="s">
        <v>356</v>
      </c>
      <c r="C70" s="298" t="s">
        <v>357</v>
      </c>
      <c r="D70" s="299"/>
      <c r="E70" s="307"/>
      <c r="F70" s="32"/>
      <c r="G70" s="32"/>
      <c r="H70" s="32"/>
      <c r="I70" s="32"/>
      <c r="J70" s="32"/>
      <c r="K70" s="32"/>
      <c r="L70" s="32"/>
      <c r="M70" s="32"/>
      <c r="N70" s="32"/>
      <c r="O70" s="32"/>
      <c r="P70" s="323"/>
      <c r="Q70" s="323"/>
      <c r="R70" s="323"/>
      <c r="S70" s="323"/>
      <c r="T70" s="323"/>
      <c r="U70" s="323"/>
      <c r="V70" s="323"/>
      <c r="W70" s="323"/>
      <c r="X70" s="323"/>
      <c r="Y70" s="323"/>
      <c r="Z70" s="323"/>
      <c r="AA70" s="323"/>
      <c r="AB70" s="323"/>
      <c r="AC70" s="323"/>
      <c r="AD70" s="323"/>
      <c r="AE70" s="323"/>
      <c r="AF70" s="323"/>
      <c r="AG70" s="323"/>
      <c r="AH70" s="32"/>
      <c r="AI70" s="181"/>
      <c r="AJ70" s="349">
        <f t="shared" si="0"/>
        <v>0</v>
      </c>
      <c r="AK70" s="98">
        <f t="shared" si="5"/>
        <v>0</v>
      </c>
      <c r="AL70" s="99">
        <f t="shared" si="2"/>
        <v>0</v>
      </c>
      <c r="AM70" s="98">
        <f t="shared" si="6"/>
        <v>0</v>
      </c>
      <c r="AN70" s="117">
        <f t="shared" si="4"/>
        <v>0</v>
      </c>
    </row>
    <row r="71" spans="1:40" ht="106.5" customHeight="1">
      <c r="A71" s="153">
        <v>60</v>
      </c>
      <c r="B71" s="301" t="s">
        <v>358</v>
      </c>
      <c r="C71" s="298" t="s">
        <v>359</v>
      </c>
      <c r="D71" s="299"/>
      <c r="E71" s="304"/>
      <c r="F71" s="32"/>
      <c r="G71" s="32"/>
      <c r="H71" s="32"/>
      <c r="I71" s="32"/>
      <c r="J71" s="32"/>
      <c r="K71" s="32"/>
      <c r="L71" s="32"/>
      <c r="M71" s="32"/>
      <c r="N71" s="32"/>
      <c r="O71" s="32"/>
      <c r="P71" s="323"/>
      <c r="Q71" s="323"/>
      <c r="R71" s="323"/>
      <c r="S71" s="323"/>
      <c r="T71" s="323"/>
      <c r="U71" s="323"/>
      <c r="V71" s="323"/>
      <c r="W71" s="323"/>
      <c r="X71" s="323"/>
      <c r="Y71" s="323"/>
      <c r="Z71" s="323"/>
      <c r="AA71" s="323"/>
      <c r="AB71" s="323"/>
      <c r="AC71" s="323"/>
      <c r="AD71" s="323"/>
      <c r="AE71" s="323"/>
      <c r="AF71" s="323"/>
      <c r="AG71" s="323"/>
      <c r="AH71" s="32"/>
      <c r="AI71" s="181"/>
      <c r="AJ71" s="349">
        <f t="shared" si="0"/>
        <v>0</v>
      </c>
      <c r="AK71" s="98">
        <f t="shared" si="5"/>
        <v>0</v>
      </c>
      <c r="AL71" s="99">
        <f t="shared" si="2"/>
        <v>0</v>
      </c>
      <c r="AM71" s="98">
        <f t="shared" si="6"/>
        <v>0</v>
      </c>
      <c r="AN71" s="117">
        <f t="shared" si="4"/>
        <v>0</v>
      </c>
    </row>
    <row r="72" spans="1:40" ht="93.75" customHeight="1">
      <c r="A72" s="153">
        <v>61</v>
      </c>
      <c r="B72" s="301" t="s">
        <v>360</v>
      </c>
      <c r="C72" s="298" t="s">
        <v>361</v>
      </c>
      <c r="D72" s="299"/>
      <c r="E72" s="304"/>
      <c r="F72" s="32"/>
      <c r="G72" s="32"/>
      <c r="H72" s="32"/>
      <c r="I72" s="32"/>
      <c r="J72" s="32"/>
      <c r="K72" s="32"/>
      <c r="L72" s="32"/>
      <c r="M72" s="32"/>
      <c r="N72" s="32"/>
      <c r="O72" s="32"/>
      <c r="P72" s="323"/>
      <c r="Q72" s="323"/>
      <c r="R72" s="323"/>
      <c r="S72" s="323"/>
      <c r="T72" s="323"/>
      <c r="U72" s="323"/>
      <c r="V72" s="323"/>
      <c r="W72" s="323"/>
      <c r="X72" s="323"/>
      <c r="Y72" s="323"/>
      <c r="Z72" s="323"/>
      <c r="AA72" s="323"/>
      <c r="AB72" s="323"/>
      <c r="AC72" s="323"/>
      <c r="AD72" s="323"/>
      <c r="AE72" s="323"/>
      <c r="AF72" s="323"/>
      <c r="AG72" s="323"/>
      <c r="AH72" s="32"/>
      <c r="AI72" s="181"/>
      <c r="AJ72" s="349">
        <f t="shared" si="0"/>
        <v>0</v>
      </c>
      <c r="AK72" s="98">
        <f t="shared" si="5"/>
        <v>0</v>
      </c>
      <c r="AL72" s="99">
        <f t="shared" si="2"/>
        <v>0</v>
      </c>
      <c r="AM72" s="98">
        <f t="shared" si="6"/>
        <v>0</v>
      </c>
      <c r="AN72" s="117">
        <f t="shared" si="4"/>
        <v>0</v>
      </c>
    </row>
    <row r="73" spans="1:40" ht="71.25" customHeight="1">
      <c r="A73" s="153">
        <v>62</v>
      </c>
      <c r="B73" s="301" t="s">
        <v>362</v>
      </c>
      <c r="C73" s="298" t="s">
        <v>363</v>
      </c>
      <c r="D73" s="299"/>
      <c r="E73" s="304"/>
      <c r="F73" s="32"/>
      <c r="G73" s="32"/>
      <c r="H73" s="32"/>
      <c r="I73" s="32"/>
      <c r="J73" s="32"/>
      <c r="K73" s="32"/>
      <c r="L73" s="32"/>
      <c r="M73" s="32"/>
      <c r="N73" s="32"/>
      <c r="O73" s="32"/>
      <c r="P73" s="323"/>
      <c r="Q73" s="323"/>
      <c r="R73" s="323"/>
      <c r="S73" s="323"/>
      <c r="T73" s="323"/>
      <c r="U73" s="323"/>
      <c r="V73" s="323"/>
      <c r="W73" s="323"/>
      <c r="X73" s="323"/>
      <c r="Y73" s="323"/>
      <c r="Z73" s="323"/>
      <c r="AA73" s="323"/>
      <c r="AB73" s="323"/>
      <c r="AC73" s="323"/>
      <c r="AD73" s="323"/>
      <c r="AE73" s="323"/>
      <c r="AF73" s="323"/>
      <c r="AG73" s="323"/>
      <c r="AH73" s="32"/>
      <c r="AI73" s="181"/>
      <c r="AJ73" s="349">
        <f t="shared" si="0"/>
        <v>0</v>
      </c>
      <c r="AK73" s="98">
        <f t="shared" si="5"/>
        <v>0</v>
      </c>
      <c r="AL73" s="99">
        <f t="shared" si="2"/>
        <v>0</v>
      </c>
      <c r="AM73" s="98">
        <f t="shared" si="6"/>
        <v>0</v>
      </c>
      <c r="AN73" s="117">
        <f t="shared" si="4"/>
        <v>0</v>
      </c>
    </row>
    <row r="74" spans="1:40" ht="57" customHeight="1">
      <c r="A74" s="153">
        <v>63</v>
      </c>
      <c r="B74" s="301" t="s">
        <v>364</v>
      </c>
      <c r="C74" s="305" t="s">
        <v>365</v>
      </c>
      <c r="D74" s="299"/>
      <c r="E74" s="308"/>
      <c r="F74" s="32"/>
      <c r="G74" s="32"/>
      <c r="H74" s="32"/>
      <c r="I74" s="32"/>
      <c r="J74" s="32"/>
      <c r="K74" s="32"/>
      <c r="L74" s="32"/>
      <c r="M74" s="32"/>
      <c r="N74" s="32"/>
      <c r="O74" s="32"/>
      <c r="P74" s="323"/>
      <c r="Q74" s="323"/>
      <c r="R74" s="323"/>
      <c r="S74" s="323"/>
      <c r="T74" s="323"/>
      <c r="U74" s="323"/>
      <c r="V74" s="323"/>
      <c r="W74" s="323"/>
      <c r="X74" s="323"/>
      <c r="Y74" s="323"/>
      <c r="Z74" s="323"/>
      <c r="AA74" s="323"/>
      <c r="AB74" s="323"/>
      <c r="AC74" s="323"/>
      <c r="AD74" s="323"/>
      <c r="AE74" s="323"/>
      <c r="AF74" s="323"/>
      <c r="AG74" s="323"/>
      <c r="AH74" s="32"/>
      <c r="AI74" s="181"/>
      <c r="AJ74" s="349">
        <f t="shared" si="0"/>
        <v>0</v>
      </c>
      <c r="AK74" s="98">
        <f t="shared" si="5"/>
        <v>0</v>
      </c>
      <c r="AL74" s="99">
        <f t="shared" si="2"/>
        <v>0</v>
      </c>
      <c r="AM74" s="98">
        <f t="shared" si="6"/>
        <v>0</v>
      </c>
      <c r="AN74" s="117">
        <f t="shared" si="4"/>
        <v>0</v>
      </c>
    </row>
    <row r="75" spans="1:40" ht="57.75" customHeight="1">
      <c r="A75" s="153">
        <v>64</v>
      </c>
      <c r="B75" s="301" t="s">
        <v>366</v>
      </c>
      <c r="C75" s="305" t="s">
        <v>367</v>
      </c>
      <c r="D75" s="299"/>
      <c r="E75" s="308"/>
      <c r="F75" s="32"/>
      <c r="G75" s="32"/>
      <c r="H75" s="32"/>
      <c r="I75" s="32"/>
      <c r="J75" s="32"/>
      <c r="K75" s="32"/>
      <c r="L75" s="32"/>
      <c r="M75" s="32"/>
      <c r="N75" s="32"/>
      <c r="O75" s="32"/>
      <c r="P75" s="323"/>
      <c r="Q75" s="323"/>
      <c r="R75" s="323"/>
      <c r="S75" s="323"/>
      <c r="T75" s="323"/>
      <c r="U75" s="323"/>
      <c r="V75" s="323"/>
      <c r="W75" s="323"/>
      <c r="X75" s="323"/>
      <c r="Y75" s="323"/>
      <c r="Z75" s="323"/>
      <c r="AA75" s="323"/>
      <c r="AB75" s="323"/>
      <c r="AC75" s="323"/>
      <c r="AD75" s="323"/>
      <c r="AE75" s="323"/>
      <c r="AF75" s="323"/>
      <c r="AG75" s="323"/>
      <c r="AH75" s="32"/>
      <c r="AI75" s="181"/>
      <c r="AJ75" s="349">
        <f t="shared" si="0"/>
        <v>0</v>
      </c>
      <c r="AK75" s="98">
        <f t="shared" si="5"/>
        <v>0</v>
      </c>
      <c r="AL75" s="99">
        <f t="shared" si="2"/>
        <v>0</v>
      </c>
      <c r="AM75" s="98">
        <f t="shared" si="6"/>
        <v>0</v>
      </c>
      <c r="AN75" s="117">
        <f t="shared" si="4"/>
        <v>0</v>
      </c>
    </row>
    <row r="76" spans="1:40" ht="69" customHeight="1">
      <c r="A76" s="153">
        <v>65</v>
      </c>
      <c r="B76" s="301" t="s">
        <v>368</v>
      </c>
      <c r="C76" s="298" t="s">
        <v>369</v>
      </c>
      <c r="D76" s="299"/>
      <c r="E76" s="308"/>
      <c r="F76" s="32"/>
      <c r="G76" s="32"/>
      <c r="H76" s="32"/>
      <c r="I76" s="32"/>
      <c r="J76" s="32"/>
      <c r="K76" s="32"/>
      <c r="L76" s="32"/>
      <c r="M76" s="32"/>
      <c r="N76" s="32"/>
      <c r="O76" s="32"/>
      <c r="P76" s="323"/>
      <c r="Q76" s="323"/>
      <c r="R76" s="323"/>
      <c r="S76" s="323"/>
      <c r="T76" s="323"/>
      <c r="U76" s="323"/>
      <c r="V76" s="323"/>
      <c r="W76" s="323"/>
      <c r="X76" s="323"/>
      <c r="Y76" s="323"/>
      <c r="Z76" s="323"/>
      <c r="AA76" s="323"/>
      <c r="AB76" s="323"/>
      <c r="AC76" s="323"/>
      <c r="AD76" s="323"/>
      <c r="AE76" s="323"/>
      <c r="AF76" s="323"/>
      <c r="AG76" s="323"/>
      <c r="AH76" s="32"/>
      <c r="AI76" s="181"/>
      <c r="AJ76" s="349">
        <f t="shared" si="0"/>
        <v>0</v>
      </c>
      <c r="AK76" s="98">
        <f t="shared" si="5"/>
        <v>0</v>
      </c>
      <c r="AL76" s="99">
        <f t="shared" si="2"/>
        <v>0</v>
      </c>
      <c r="AM76" s="98">
        <f t="shared" si="6"/>
        <v>0</v>
      </c>
      <c r="AN76" s="117">
        <f t="shared" si="4"/>
        <v>0</v>
      </c>
    </row>
    <row r="77" spans="1:40" ht="213.75" customHeight="1">
      <c r="A77" s="153">
        <v>66</v>
      </c>
      <c r="B77" s="301" t="s">
        <v>370</v>
      </c>
      <c r="C77" s="298" t="s">
        <v>371</v>
      </c>
      <c r="D77" s="299"/>
      <c r="E77" s="308"/>
      <c r="F77" s="32"/>
      <c r="G77" s="32"/>
      <c r="H77" s="32"/>
      <c r="I77" s="32"/>
      <c r="J77" s="32"/>
      <c r="K77" s="32"/>
      <c r="L77" s="32"/>
      <c r="M77" s="32"/>
      <c r="N77" s="32"/>
      <c r="O77" s="32"/>
      <c r="P77" s="323"/>
      <c r="Q77" s="323"/>
      <c r="R77" s="323"/>
      <c r="S77" s="323"/>
      <c r="T77" s="323"/>
      <c r="U77" s="323"/>
      <c r="V77" s="323"/>
      <c r="W77" s="323"/>
      <c r="X77" s="323"/>
      <c r="Y77" s="323"/>
      <c r="Z77" s="323"/>
      <c r="AA77" s="323"/>
      <c r="AB77" s="323"/>
      <c r="AC77" s="323"/>
      <c r="AD77" s="323"/>
      <c r="AE77" s="323"/>
      <c r="AF77" s="323"/>
      <c r="AG77" s="323"/>
      <c r="AH77" s="32"/>
      <c r="AI77" s="181"/>
      <c r="AJ77" s="349">
        <f t="shared" ref="AJ77:AJ84" si="7">COUNTIF(F77:AI77,"=Met")</f>
        <v>0</v>
      </c>
      <c r="AK77" s="98">
        <f t="shared" si="5"/>
        <v>0</v>
      </c>
      <c r="AL77" s="99">
        <f t="shared" ref="AL77:AL84" si="8">COUNTIF(F77:AI77,"Not Met")</f>
        <v>0</v>
      </c>
      <c r="AM77" s="98">
        <f t="shared" ref="AM77" si="9">IF(SUM(AJ77,AL77)=0,0,AL77/SUM(AJ77,AL77))</f>
        <v>0</v>
      </c>
      <c r="AN77" s="117">
        <f t="shared" ref="AN77:AN84" si="10">COUNTIF(F77:AI77,"N/A")</f>
        <v>0</v>
      </c>
    </row>
    <row r="78" spans="1:40" ht="48" customHeight="1">
      <c r="A78" s="153">
        <v>67</v>
      </c>
      <c r="B78" s="301" t="s">
        <v>372</v>
      </c>
      <c r="C78" s="309" t="s">
        <v>373</v>
      </c>
      <c r="D78" s="299"/>
      <c r="E78" s="300"/>
      <c r="F78" s="32"/>
      <c r="G78" s="32"/>
      <c r="H78" s="32"/>
      <c r="I78" s="32"/>
      <c r="J78" s="32"/>
      <c r="K78" s="32"/>
      <c r="L78" s="32"/>
      <c r="M78" s="32"/>
      <c r="N78" s="32"/>
      <c r="O78" s="32"/>
      <c r="P78" s="323"/>
      <c r="Q78" s="323"/>
      <c r="R78" s="323"/>
      <c r="S78" s="323"/>
      <c r="T78" s="323"/>
      <c r="U78" s="323"/>
      <c r="V78" s="323"/>
      <c r="W78" s="323"/>
      <c r="X78" s="323"/>
      <c r="Y78" s="323"/>
      <c r="Z78" s="323"/>
      <c r="AA78" s="323"/>
      <c r="AB78" s="323"/>
      <c r="AC78" s="323"/>
      <c r="AD78" s="323"/>
      <c r="AE78" s="323"/>
      <c r="AF78" s="323"/>
      <c r="AG78" s="323"/>
      <c r="AH78" s="32"/>
      <c r="AI78" s="181"/>
      <c r="AJ78" s="349">
        <f t="shared" si="7"/>
        <v>0</v>
      </c>
      <c r="AK78" s="98">
        <f t="shared" si="5"/>
        <v>0</v>
      </c>
      <c r="AL78" s="99">
        <f t="shared" si="8"/>
        <v>0</v>
      </c>
      <c r="AM78" s="98">
        <f t="shared" si="6"/>
        <v>0</v>
      </c>
      <c r="AN78" s="117">
        <f t="shared" si="10"/>
        <v>0</v>
      </c>
    </row>
    <row r="79" spans="1:40" ht="70.5" customHeight="1">
      <c r="A79" s="153">
        <v>68</v>
      </c>
      <c r="B79" s="301" t="s">
        <v>186</v>
      </c>
      <c r="C79" s="309" t="s">
        <v>374</v>
      </c>
      <c r="D79" s="299" t="s">
        <v>218</v>
      </c>
      <c r="E79" s="299" t="s">
        <v>375</v>
      </c>
      <c r="F79" s="32"/>
      <c r="G79" s="32"/>
      <c r="H79" s="32"/>
      <c r="I79" s="32"/>
      <c r="J79" s="32"/>
      <c r="K79" s="32"/>
      <c r="L79" s="32"/>
      <c r="M79" s="32"/>
      <c r="N79" s="32"/>
      <c r="O79" s="32"/>
      <c r="P79" s="323"/>
      <c r="Q79" s="323"/>
      <c r="R79" s="323"/>
      <c r="S79" s="323"/>
      <c r="T79" s="323"/>
      <c r="U79" s="323"/>
      <c r="V79" s="323"/>
      <c r="W79" s="323"/>
      <c r="X79" s="323"/>
      <c r="Y79" s="323"/>
      <c r="Z79" s="323"/>
      <c r="AA79" s="323"/>
      <c r="AB79" s="323"/>
      <c r="AC79" s="323"/>
      <c r="AD79" s="323"/>
      <c r="AE79" s="323"/>
      <c r="AF79" s="323"/>
      <c r="AG79" s="323"/>
      <c r="AH79" s="32"/>
      <c r="AI79" s="181"/>
      <c r="AJ79" s="349">
        <f t="shared" si="7"/>
        <v>0</v>
      </c>
      <c r="AK79" s="98">
        <f t="shared" si="5"/>
        <v>0</v>
      </c>
      <c r="AL79" s="99">
        <f t="shared" si="8"/>
        <v>0</v>
      </c>
      <c r="AM79" s="98">
        <f t="shared" si="6"/>
        <v>0</v>
      </c>
      <c r="AN79" s="117">
        <f t="shared" si="10"/>
        <v>0</v>
      </c>
    </row>
    <row r="80" spans="1:40" ht="42" customHeight="1">
      <c r="A80" s="153">
        <v>69</v>
      </c>
      <c r="B80" s="301" t="s">
        <v>376</v>
      </c>
      <c r="C80" s="305" t="s">
        <v>377</v>
      </c>
      <c r="D80" s="299"/>
      <c r="E80" s="299"/>
      <c r="F80" s="32"/>
      <c r="G80" s="32"/>
      <c r="H80" s="32"/>
      <c r="I80" s="32"/>
      <c r="J80" s="32"/>
      <c r="K80" s="32"/>
      <c r="L80" s="32"/>
      <c r="M80" s="32"/>
      <c r="N80" s="32"/>
      <c r="O80" s="32"/>
      <c r="P80" s="323"/>
      <c r="Q80" s="323"/>
      <c r="R80" s="323"/>
      <c r="S80" s="323"/>
      <c r="T80" s="323"/>
      <c r="U80" s="323"/>
      <c r="V80" s="323"/>
      <c r="W80" s="323"/>
      <c r="X80" s="323"/>
      <c r="Y80" s="323"/>
      <c r="Z80" s="323"/>
      <c r="AA80" s="323"/>
      <c r="AB80" s="323"/>
      <c r="AC80" s="323"/>
      <c r="AD80" s="323"/>
      <c r="AE80" s="323"/>
      <c r="AF80" s="323"/>
      <c r="AG80" s="323"/>
      <c r="AH80" s="32"/>
      <c r="AI80" s="181"/>
      <c r="AJ80" s="349">
        <f t="shared" si="7"/>
        <v>0</v>
      </c>
      <c r="AK80" s="98">
        <f t="shared" si="5"/>
        <v>0</v>
      </c>
      <c r="AL80" s="99">
        <f t="shared" si="8"/>
        <v>0</v>
      </c>
      <c r="AM80" s="98">
        <f t="shared" si="6"/>
        <v>0</v>
      </c>
      <c r="AN80" s="117">
        <f t="shared" si="10"/>
        <v>0</v>
      </c>
    </row>
    <row r="81" spans="1:199" ht="42" customHeight="1">
      <c r="A81" s="153">
        <v>70</v>
      </c>
      <c r="B81" s="301" t="s">
        <v>378</v>
      </c>
      <c r="C81" s="305" t="s">
        <v>379</v>
      </c>
      <c r="D81" s="299" t="s">
        <v>380</v>
      </c>
      <c r="E81" s="299" t="s">
        <v>381</v>
      </c>
      <c r="F81" s="32"/>
      <c r="G81" s="32"/>
      <c r="H81" s="32"/>
      <c r="I81" s="32"/>
      <c r="J81" s="32"/>
      <c r="K81" s="32"/>
      <c r="L81" s="32"/>
      <c r="M81" s="32"/>
      <c r="N81" s="32"/>
      <c r="O81" s="32"/>
      <c r="P81" s="323"/>
      <c r="Q81" s="323"/>
      <c r="R81" s="323"/>
      <c r="S81" s="323"/>
      <c r="T81" s="323"/>
      <c r="U81" s="323"/>
      <c r="V81" s="323"/>
      <c r="W81" s="323"/>
      <c r="X81" s="323"/>
      <c r="Y81" s="323"/>
      <c r="Z81" s="323"/>
      <c r="AA81" s="323"/>
      <c r="AB81" s="323"/>
      <c r="AC81" s="323"/>
      <c r="AD81" s="323"/>
      <c r="AE81" s="323"/>
      <c r="AF81" s="323"/>
      <c r="AG81" s="323"/>
      <c r="AH81" s="32"/>
      <c r="AI81" s="181"/>
      <c r="AJ81" s="349">
        <f t="shared" si="7"/>
        <v>0</v>
      </c>
      <c r="AK81" s="98">
        <f t="shared" si="5"/>
        <v>0</v>
      </c>
      <c r="AL81" s="99">
        <f t="shared" si="8"/>
        <v>0</v>
      </c>
      <c r="AM81" s="98">
        <f t="shared" si="6"/>
        <v>0</v>
      </c>
      <c r="AN81" s="117">
        <f t="shared" si="10"/>
        <v>0</v>
      </c>
    </row>
    <row r="82" spans="1:199" ht="45" customHeight="1">
      <c r="A82" s="153">
        <v>71</v>
      </c>
      <c r="B82" s="301" t="s">
        <v>382</v>
      </c>
      <c r="C82" s="309" t="s">
        <v>373</v>
      </c>
      <c r="D82" s="299"/>
      <c r="E82" s="300"/>
      <c r="F82" s="32"/>
      <c r="G82" s="32"/>
      <c r="H82" s="32"/>
      <c r="I82" s="32"/>
      <c r="J82" s="32"/>
      <c r="K82" s="32"/>
      <c r="L82" s="32"/>
      <c r="M82" s="32"/>
      <c r="N82" s="32"/>
      <c r="O82" s="32"/>
      <c r="P82" s="323"/>
      <c r="Q82" s="323"/>
      <c r="R82" s="323"/>
      <c r="S82" s="323"/>
      <c r="T82" s="323"/>
      <c r="U82" s="323"/>
      <c r="V82" s="323"/>
      <c r="W82" s="323"/>
      <c r="X82" s="323"/>
      <c r="Y82" s="323"/>
      <c r="Z82" s="323"/>
      <c r="AA82" s="323"/>
      <c r="AB82" s="323"/>
      <c r="AC82" s="323"/>
      <c r="AD82" s="323"/>
      <c r="AE82" s="323"/>
      <c r="AF82" s="323"/>
      <c r="AG82" s="323"/>
      <c r="AH82" s="32"/>
      <c r="AI82" s="181"/>
      <c r="AJ82" s="349">
        <f t="shared" si="7"/>
        <v>0</v>
      </c>
      <c r="AK82" s="98">
        <f t="shared" si="5"/>
        <v>0</v>
      </c>
      <c r="AL82" s="99">
        <f t="shared" si="8"/>
        <v>0</v>
      </c>
      <c r="AM82" s="98">
        <f t="shared" si="6"/>
        <v>0</v>
      </c>
      <c r="AN82" s="117">
        <f t="shared" si="10"/>
        <v>0</v>
      </c>
    </row>
    <row r="83" spans="1:199" s="145" customFormat="1" ht="105" customHeight="1">
      <c r="A83" s="153">
        <v>72</v>
      </c>
      <c r="B83" s="301" t="s">
        <v>383</v>
      </c>
      <c r="C83" s="298" t="s">
        <v>384</v>
      </c>
      <c r="D83" s="310"/>
      <c r="E83" s="310"/>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181"/>
      <c r="AJ83" s="349">
        <f t="shared" si="7"/>
        <v>0</v>
      </c>
      <c r="AK83" s="98">
        <f t="shared" si="5"/>
        <v>0</v>
      </c>
      <c r="AL83" s="99">
        <f t="shared" si="8"/>
        <v>0</v>
      </c>
      <c r="AM83" s="98">
        <f t="shared" si="6"/>
        <v>0</v>
      </c>
      <c r="AN83" s="117">
        <f t="shared" si="10"/>
        <v>0</v>
      </c>
    </row>
    <row r="84" spans="1:199" ht="52.5" customHeight="1" thickBot="1">
      <c r="A84" s="153">
        <v>73</v>
      </c>
      <c r="B84" s="301" t="s">
        <v>385</v>
      </c>
      <c r="C84" s="305" t="s">
        <v>386</v>
      </c>
      <c r="D84" s="299"/>
      <c r="E84" s="311"/>
      <c r="F84" s="182"/>
      <c r="G84" s="182"/>
      <c r="H84" s="182"/>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335"/>
      <c r="AJ84" s="351">
        <f t="shared" si="7"/>
        <v>0</v>
      </c>
      <c r="AK84" s="352">
        <f t="shared" si="5"/>
        <v>0</v>
      </c>
      <c r="AL84" s="119">
        <f t="shared" si="8"/>
        <v>0</v>
      </c>
      <c r="AM84" s="352">
        <f t="shared" si="6"/>
        <v>0</v>
      </c>
      <c r="AN84" s="120">
        <f t="shared" si="10"/>
        <v>0</v>
      </c>
    </row>
    <row r="85" spans="1:199" s="146" customFormat="1">
      <c r="A85" s="136"/>
      <c r="D85" s="147"/>
      <c r="E85" s="163" t="s">
        <v>387</v>
      </c>
      <c r="F85" s="157">
        <f>COUNTIF(F12:F84,"=Met")</f>
        <v>0</v>
      </c>
      <c r="G85" s="157">
        <f t="shared" ref="G85:AI85" si="11">COUNTIF(G12:G84,"=Met")</f>
        <v>0</v>
      </c>
      <c r="H85" s="157">
        <f t="shared" si="11"/>
        <v>0</v>
      </c>
      <c r="I85" s="157">
        <f t="shared" si="11"/>
        <v>0</v>
      </c>
      <c r="J85" s="157">
        <f t="shared" si="11"/>
        <v>0</v>
      </c>
      <c r="K85" s="157">
        <f t="shared" si="11"/>
        <v>0</v>
      </c>
      <c r="L85" s="157">
        <f t="shared" si="11"/>
        <v>0</v>
      </c>
      <c r="M85" s="157">
        <f t="shared" si="11"/>
        <v>0</v>
      </c>
      <c r="N85" s="157">
        <f t="shared" si="11"/>
        <v>0</v>
      </c>
      <c r="O85" s="157">
        <f t="shared" si="11"/>
        <v>0</v>
      </c>
      <c r="P85" s="157">
        <f t="shared" si="11"/>
        <v>0</v>
      </c>
      <c r="Q85" s="157">
        <f t="shared" si="11"/>
        <v>0</v>
      </c>
      <c r="R85" s="157">
        <f t="shared" si="11"/>
        <v>0</v>
      </c>
      <c r="S85" s="157">
        <f t="shared" si="11"/>
        <v>0</v>
      </c>
      <c r="T85" s="157">
        <f t="shared" si="11"/>
        <v>0</v>
      </c>
      <c r="U85" s="157">
        <f t="shared" si="11"/>
        <v>0</v>
      </c>
      <c r="V85" s="157">
        <f t="shared" si="11"/>
        <v>0</v>
      </c>
      <c r="W85" s="157">
        <f t="shared" si="11"/>
        <v>0</v>
      </c>
      <c r="X85" s="157">
        <f t="shared" si="11"/>
        <v>0</v>
      </c>
      <c r="Y85" s="157">
        <f t="shared" si="11"/>
        <v>0</v>
      </c>
      <c r="Z85" s="157">
        <f t="shared" si="11"/>
        <v>0</v>
      </c>
      <c r="AA85" s="157">
        <f t="shared" si="11"/>
        <v>0</v>
      </c>
      <c r="AB85" s="157">
        <f t="shared" si="11"/>
        <v>0</v>
      </c>
      <c r="AC85" s="157">
        <f t="shared" si="11"/>
        <v>0</v>
      </c>
      <c r="AD85" s="157">
        <f t="shared" si="11"/>
        <v>0</v>
      </c>
      <c r="AE85" s="157">
        <f t="shared" si="11"/>
        <v>0</v>
      </c>
      <c r="AF85" s="157">
        <f t="shared" si="11"/>
        <v>0</v>
      </c>
      <c r="AG85" s="157">
        <f t="shared" si="11"/>
        <v>0</v>
      </c>
      <c r="AH85" s="157">
        <f t="shared" si="11"/>
        <v>0</v>
      </c>
      <c r="AI85" s="158">
        <f t="shared" si="11"/>
        <v>0</v>
      </c>
    </row>
    <row r="86" spans="1:199" s="146" customFormat="1">
      <c r="A86" s="136"/>
      <c r="D86" s="147"/>
      <c r="E86" s="164" t="s">
        <v>56</v>
      </c>
      <c r="F86" s="98">
        <f t="shared" ref="F86:AI86" si="12">IF(SUM(F85,F87)=0,0,F85/SUM(F85,F87))</f>
        <v>0</v>
      </c>
      <c r="G86" s="98">
        <f t="shared" si="12"/>
        <v>0</v>
      </c>
      <c r="H86" s="98">
        <f t="shared" si="12"/>
        <v>0</v>
      </c>
      <c r="I86" s="98">
        <f t="shared" si="12"/>
        <v>0</v>
      </c>
      <c r="J86" s="98">
        <f t="shared" si="12"/>
        <v>0</v>
      </c>
      <c r="K86" s="98">
        <f t="shared" si="12"/>
        <v>0</v>
      </c>
      <c r="L86" s="98">
        <f t="shared" si="12"/>
        <v>0</v>
      </c>
      <c r="M86" s="98">
        <f t="shared" si="12"/>
        <v>0</v>
      </c>
      <c r="N86" s="98">
        <f t="shared" si="12"/>
        <v>0</v>
      </c>
      <c r="O86" s="98">
        <f t="shared" si="12"/>
        <v>0</v>
      </c>
      <c r="P86" s="98">
        <f t="shared" si="12"/>
        <v>0</v>
      </c>
      <c r="Q86" s="98">
        <f t="shared" si="12"/>
        <v>0</v>
      </c>
      <c r="R86" s="98">
        <f t="shared" si="12"/>
        <v>0</v>
      </c>
      <c r="S86" s="98">
        <f t="shared" si="12"/>
        <v>0</v>
      </c>
      <c r="T86" s="98">
        <f t="shared" si="12"/>
        <v>0</v>
      </c>
      <c r="U86" s="98">
        <f t="shared" si="12"/>
        <v>0</v>
      </c>
      <c r="V86" s="98">
        <f t="shared" si="12"/>
        <v>0</v>
      </c>
      <c r="W86" s="98">
        <f t="shared" si="12"/>
        <v>0</v>
      </c>
      <c r="X86" s="98">
        <f t="shared" si="12"/>
        <v>0</v>
      </c>
      <c r="Y86" s="98">
        <f t="shared" si="12"/>
        <v>0</v>
      </c>
      <c r="Z86" s="98">
        <f t="shared" si="12"/>
        <v>0</v>
      </c>
      <c r="AA86" s="98">
        <f t="shared" si="12"/>
        <v>0</v>
      </c>
      <c r="AB86" s="98">
        <f t="shared" si="12"/>
        <v>0</v>
      </c>
      <c r="AC86" s="98">
        <f t="shared" si="12"/>
        <v>0</v>
      </c>
      <c r="AD86" s="98">
        <f t="shared" si="12"/>
        <v>0</v>
      </c>
      <c r="AE86" s="98">
        <f t="shared" si="12"/>
        <v>0</v>
      </c>
      <c r="AF86" s="98">
        <f t="shared" si="12"/>
        <v>0</v>
      </c>
      <c r="AG86" s="98">
        <f t="shared" si="12"/>
        <v>0</v>
      </c>
      <c r="AH86" s="98">
        <f t="shared" si="12"/>
        <v>0</v>
      </c>
      <c r="AI86" s="116">
        <f t="shared" si="12"/>
        <v>0</v>
      </c>
    </row>
    <row r="87" spans="1:199" s="146" customFormat="1">
      <c r="A87" s="136"/>
      <c r="D87" s="147"/>
      <c r="E87" s="164" t="s">
        <v>388</v>
      </c>
      <c r="F87" s="99">
        <f t="shared" ref="F87:O87" si="13">COUNTIF(F12:F84,"=Not Met")</f>
        <v>0</v>
      </c>
      <c r="G87" s="99">
        <f t="shared" si="13"/>
        <v>0</v>
      </c>
      <c r="H87" s="99">
        <f t="shared" si="13"/>
        <v>0</v>
      </c>
      <c r="I87" s="99">
        <f t="shared" si="13"/>
        <v>0</v>
      </c>
      <c r="J87" s="99">
        <f t="shared" si="13"/>
        <v>0</v>
      </c>
      <c r="K87" s="99">
        <f t="shared" si="13"/>
        <v>0</v>
      </c>
      <c r="L87" s="99">
        <f t="shared" si="13"/>
        <v>0</v>
      </c>
      <c r="M87" s="99">
        <f t="shared" si="13"/>
        <v>0</v>
      </c>
      <c r="N87" s="99">
        <f t="shared" si="13"/>
        <v>0</v>
      </c>
      <c r="O87" s="99">
        <f t="shared" si="13"/>
        <v>0</v>
      </c>
      <c r="P87" s="99">
        <f t="shared" ref="P87:AI87" si="14">COUNTIF(P12:P84,"=Not Met")</f>
        <v>0</v>
      </c>
      <c r="Q87" s="99">
        <f t="shared" si="14"/>
        <v>0</v>
      </c>
      <c r="R87" s="99">
        <f t="shared" si="14"/>
        <v>0</v>
      </c>
      <c r="S87" s="99">
        <f t="shared" si="14"/>
        <v>0</v>
      </c>
      <c r="T87" s="99">
        <f t="shared" si="14"/>
        <v>0</v>
      </c>
      <c r="U87" s="99">
        <f t="shared" si="14"/>
        <v>0</v>
      </c>
      <c r="V87" s="99">
        <f t="shared" si="14"/>
        <v>0</v>
      </c>
      <c r="W87" s="99">
        <f t="shared" si="14"/>
        <v>0</v>
      </c>
      <c r="X87" s="99">
        <f t="shared" si="14"/>
        <v>0</v>
      </c>
      <c r="Y87" s="99">
        <f t="shared" si="14"/>
        <v>0</v>
      </c>
      <c r="Z87" s="99">
        <f t="shared" si="14"/>
        <v>0</v>
      </c>
      <c r="AA87" s="99">
        <f t="shared" si="14"/>
        <v>0</v>
      </c>
      <c r="AB87" s="99">
        <f t="shared" si="14"/>
        <v>0</v>
      </c>
      <c r="AC87" s="99">
        <f t="shared" si="14"/>
        <v>0</v>
      </c>
      <c r="AD87" s="99">
        <f t="shared" si="14"/>
        <v>0</v>
      </c>
      <c r="AE87" s="99">
        <f t="shared" si="14"/>
        <v>0</v>
      </c>
      <c r="AF87" s="99">
        <f t="shared" si="14"/>
        <v>0</v>
      </c>
      <c r="AG87" s="99">
        <f t="shared" si="14"/>
        <v>0</v>
      </c>
      <c r="AH87" s="99">
        <f t="shared" si="14"/>
        <v>0</v>
      </c>
      <c r="AI87" s="117">
        <f t="shared" si="14"/>
        <v>0</v>
      </c>
    </row>
    <row r="88" spans="1:199" s="146" customFormat="1">
      <c r="A88" s="136"/>
      <c r="D88" s="147"/>
      <c r="E88" s="164" t="s">
        <v>389</v>
      </c>
      <c r="F88" s="98">
        <f t="shared" ref="F88:O88" si="15">IF(SUM(F85,F87)=0,0,F87/SUM(F85,F87))</f>
        <v>0</v>
      </c>
      <c r="G88" s="98">
        <f t="shared" si="15"/>
        <v>0</v>
      </c>
      <c r="H88" s="98">
        <f t="shared" si="15"/>
        <v>0</v>
      </c>
      <c r="I88" s="98">
        <f t="shared" si="15"/>
        <v>0</v>
      </c>
      <c r="J88" s="98">
        <f t="shared" si="15"/>
        <v>0</v>
      </c>
      <c r="K88" s="98">
        <f t="shared" si="15"/>
        <v>0</v>
      </c>
      <c r="L88" s="98">
        <f t="shared" si="15"/>
        <v>0</v>
      </c>
      <c r="M88" s="98">
        <f t="shared" si="15"/>
        <v>0</v>
      </c>
      <c r="N88" s="98">
        <f t="shared" si="15"/>
        <v>0</v>
      </c>
      <c r="O88" s="98">
        <f t="shared" si="15"/>
        <v>0</v>
      </c>
      <c r="P88" s="98">
        <f t="shared" ref="P88:AI88" si="16">IF(SUM(P85,P87)=0,0,P87/SUM(P85,P87))</f>
        <v>0</v>
      </c>
      <c r="Q88" s="98">
        <f t="shared" si="16"/>
        <v>0</v>
      </c>
      <c r="R88" s="98">
        <f t="shared" si="16"/>
        <v>0</v>
      </c>
      <c r="S88" s="98">
        <f t="shared" si="16"/>
        <v>0</v>
      </c>
      <c r="T88" s="98">
        <f t="shared" si="16"/>
        <v>0</v>
      </c>
      <c r="U88" s="98">
        <f t="shared" si="16"/>
        <v>0</v>
      </c>
      <c r="V88" s="98">
        <f t="shared" si="16"/>
        <v>0</v>
      </c>
      <c r="W88" s="98">
        <f t="shared" si="16"/>
        <v>0</v>
      </c>
      <c r="X88" s="98">
        <f t="shared" si="16"/>
        <v>0</v>
      </c>
      <c r="Y88" s="98">
        <f t="shared" si="16"/>
        <v>0</v>
      </c>
      <c r="Z88" s="98">
        <f t="shared" si="16"/>
        <v>0</v>
      </c>
      <c r="AA88" s="98">
        <f t="shared" si="16"/>
        <v>0</v>
      </c>
      <c r="AB88" s="98">
        <f t="shared" si="16"/>
        <v>0</v>
      </c>
      <c r="AC88" s="98">
        <f t="shared" si="16"/>
        <v>0</v>
      </c>
      <c r="AD88" s="98">
        <f t="shared" si="16"/>
        <v>0</v>
      </c>
      <c r="AE88" s="98">
        <f t="shared" si="16"/>
        <v>0</v>
      </c>
      <c r="AF88" s="98">
        <f t="shared" si="16"/>
        <v>0</v>
      </c>
      <c r="AG88" s="98">
        <f t="shared" si="16"/>
        <v>0</v>
      </c>
      <c r="AH88" s="98">
        <f t="shared" si="16"/>
        <v>0</v>
      </c>
      <c r="AI88" s="116">
        <f t="shared" si="16"/>
        <v>0</v>
      </c>
    </row>
    <row r="89" spans="1:199" s="146" customFormat="1" ht="14.4" thickBot="1">
      <c r="A89" s="159"/>
      <c r="D89" s="147"/>
      <c r="E89" s="165" t="s">
        <v>390</v>
      </c>
      <c r="F89" s="119">
        <f t="shared" ref="F89:O89" si="17">COUNTIF(F12:F84,"=N/A")</f>
        <v>0</v>
      </c>
      <c r="G89" s="119">
        <f t="shared" si="17"/>
        <v>0</v>
      </c>
      <c r="H89" s="119">
        <f t="shared" si="17"/>
        <v>0</v>
      </c>
      <c r="I89" s="119">
        <f t="shared" si="17"/>
        <v>0</v>
      </c>
      <c r="J89" s="119">
        <f t="shared" si="17"/>
        <v>0</v>
      </c>
      <c r="K89" s="119">
        <f t="shared" si="17"/>
        <v>0</v>
      </c>
      <c r="L89" s="119">
        <f t="shared" si="17"/>
        <v>0</v>
      </c>
      <c r="M89" s="119">
        <f t="shared" si="17"/>
        <v>0</v>
      </c>
      <c r="N89" s="119">
        <f t="shared" si="17"/>
        <v>0</v>
      </c>
      <c r="O89" s="119">
        <f t="shared" si="17"/>
        <v>0</v>
      </c>
      <c r="P89" s="119">
        <f t="shared" ref="P89:AI89" si="18">COUNTIF(P12:P84,"=N/A")</f>
        <v>0</v>
      </c>
      <c r="Q89" s="119">
        <f t="shared" si="18"/>
        <v>0</v>
      </c>
      <c r="R89" s="119">
        <f t="shared" si="18"/>
        <v>0</v>
      </c>
      <c r="S89" s="119">
        <f t="shared" si="18"/>
        <v>0</v>
      </c>
      <c r="T89" s="119">
        <f t="shared" si="18"/>
        <v>0</v>
      </c>
      <c r="U89" s="119">
        <f t="shared" si="18"/>
        <v>0</v>
      </c>
      <c r="V89" s="119">
        <f t="shared" si="18"/>
        <v>0</v>
      </c>
      <c r="W89" s="119">
        <f t="shared" si="18"/>
        <v>0</v>
      </c>
      <c r="X89" s="119">
        <f t="shared" si="18"/>
        <v>0</v>
      </c>
      <c r="Y89" s="119">
        <f t="shared" si="18"/>
        <v>0</v>
      </c>
      <c r="Z89" s="119">
        <f t="shared" si="18"/>
        <v>0</v>
      </c>
      <c r="AA89" s="119">
        <f t="shared" si="18"/>
        <v>0</v>
      </c>
      <c r="AB89" s="119">
        <f t="shared" si="18"/>
        <v>0</v>
      </c>
      <c r="AC89" s="119">
        <f t="shared" si="18"/>
        <v>0</v>
      </c>
      <c r="AD89" s="119">
        <f t="shared" si="18"/>
        <v>0</v>
      </c>
      <c r="AE89" s="119">
        <f t="shared" si="18"/>
        <v>0</v>
      </c>
      <c r="AF89" s="119">
        <f t="shared" si="18"/>
        <v>0</v>
      </c>
      <c r="AG89" s="119">
        <f t="shared" si="18"/>
        <v>0</v>
      </c>
      <c r="AH89" s="119">
        <f t="shared" si="18"/>
        <v>0</v>
      </c>
      <c r="AI89" s="120">
        <f t="shared" si="18"/>
        <v>0</v>
      </c>
    </row>
    <row r="90" spans="1:199" s="129" customFormat="1">
      <c r="D90" s="137"/>
      <c r="E90" s="137"/>
      <c r="F90" s="148"/>
      <c r="H90" s="148"/>
      <c r="J90" s="148"/>
      <c r="L90" s="148"/>
      <c r="N90" s="148"/>
    </row>
    <row r="91" spans="1:199" s="129" customFormat="1">
      <c r="D91" s="137"/>
      <c r="E91" s="137"/>
      <c r="F91" s="148"/>
      <c r="H91" s="148"/>
      <c r="J91" s="148"/>
      <c r="L91" s="148"/>
      <c r="N91" s="148"/>
    </row>
    <row r="92" spans="1:199" s="129" customFormat="1">
      <c r="D92" s="137"/>
      <c r="E92" s="137"/>
      <c r="F92" s="387" t="s">
        <v>391</v>
      </c>
      <c r="G92" s="388"/>
      <c r="H92" s="388"/>
      <c r="I92" s="388"/>
      <c r="J92" s="389"/>
      <c r="K92" s="387" t="s">
        <v>392</v>
      </c>
      <c r="L92" s="388"/>
      <c r="M92" s="388"/>
      <c r="N92" s="388"/>
      <c r="O92" s="389"/>
      <c r="P92" s="387" t="s">
        <v>393</v>
      </c>
      <c r="Q92" s="388"/>
      <c r="R92" s="388"/>
      <c r="S92" s="388"/>
      <c r="T92" s="389"/>
      <c r="U92" s="387" t="s">
        <v>394</v>
      </c>
      <c r="V92" s="388"/>
      <c r="W92" s="388"/>
      <c r="X92" s="388"/>
      <c r="Y92" s="389"/>
      <c r="Z92" s="387" t="s">
        <v>395</v>
      </c>
      <c r="AA92" s="388"/>
      <c r="AB92" s="388"/>
      <c r="AC92" s="388"/>
      <c r="AD92" s="389"/>
      <c r="AE92" s="387" t="s">
        <v>396</v>
      </c>
      <c r="AF92" s="388"/>
      <c r="AG92" s="388"/>
      <c r="AH92" s="388"/>
      <c r="AI92" s="389"/>
    </row>
    <row r="93" spans="1:199" s="129" customFormat="1" ht="286.5" customHeight="1">
      <c r="D93" s="137"/>
      <c r="E93" s="137"/>
      <c r="F93" s="390"/>
      <c r="G93" s="391"/>
      <c r="H93" s="391"/>
      <c r="I93" s="391"/>
      <c r="J93" s="392"/>
      <c r="K93" s="390"/>
      <c r="L93" s="391"/>
      <c r="M93" s="391"/>
      <c r="N93" s="391"/>
      <c r="O93" s="392"/>
      <c r="P93" s="390"/>
      <c r="Q93" s="391"/>
      <c r="R93" s="391"/>
      <c r="S93" s="391"/>
      <c r="T93" s="392"/>
      <c r="U93" s="390"/>
      <c r="V93" s="391"/>
      <c r="W93" s="391"/>
      <c r="X93" s="391"/>
      <c r="Y93" s="392"/>
      <c r="Z93" s="390"/>
      <c r="AA93" s="391"/>
      <c r="AB93" s="391"/>
      <c r="AC93" s="391"/>
      <c r="AD93" s="392"/>
      <c r="AE93" s="390"/>
      <c r="AF93" s="391"/>
      <c r="AG93" s="391"/>
      <c r="AH93" s="391"/>
      <c r="AI93" s="392"/>
    </row>
    <row r="94" spans="1:199">
      <c r="B94" s="129"/>
      <c r="C94" s="129"/>
      <c r="D94" s="137"/>
      <c r="E94" s="137"/>
      <c r="F94" s="148"/>
      <c r="G94" s="129"/>
      <c r="H94" s="148"/>
      <c r="I94" s="129"/>
      <c r="J94" s="148"/>
      <c r="K94" s="129"/>
      <c r="L94" s="148"/>
      <c r="M94" s="129"/>
      <c r="N94" s="148"/>
      <c r="O94" s="129"/>
      <c r="P94" s="129"/>
      <c r="Q94" s="129"/>
      <c r="R94" s="129"/>
      <c r="S94" s="129"/>
      <c r="T94" s="129"/>
      <c r="U94" s="129"/>
      <c r="V94" s="129"/>
      <c r="W94" s="129"/>
      <c r="X94" s="129"/>
      <c r="Y94" s="129"/>
      <c r="Z94" s="129"/>
      <c r="AA94" s="129"/>
      <c r="AB94" s="129"/>
      <c r="AC94" s="129"/>
      <c r="AD94" s="129"/>
      <c r="AE94" s="129"/>
      <c r="AF94" s="129"/>
      <c r="AG94" s="129"/>
      <c r="AH94" s="129"/>
      <c r="AI94" s="129"/>
      <c r="AJ94" s="129"/>
      <c r="AK94" s="129"/>
      <c r="AL94" s="129"/>
      <c r="AM94" s="129"/>
      <c r="AN94" s="129"/>
      <c r="AO94" s="129"/>
      <c r="AP94" s="129"/>
      <c r="AQ94" s="129"/>
      <c r="AR94" s="129"/>
      <c r="AS94" s="129"/>
      <c r="AT94" s="129"/>
      <c r="AU94" s="129"/>
      <c r="AV94" s="129"/>
      <c r="AW94" s="129"/>
      <c r="AX94" s="129"/>
      <c r="AY94" s="129"/>
      <c r="AZ94" s="129"/>
      <c r="BA94" s="129"/>
      <c r="BB94" s="129"/>
      <c r="BC94" s="129"/>
      <c r="BD94" s="129"/>
      <c r="BE94" s="129"/>
      <c r="BF94" s="129"/>
      <c r="BG94" s="129"/>
      <c r="BH94" s="129"/>
      <c r="BI94" s="129"/>
      <c r="BJ94" s="129"/>
      <c r="BK94" s="129"/>
      <c r="BL94" s="129"/>
      <c r="BM94" s="129"/>
      <c r="BN94" s="129"/>
      <c r="BO94" s="129"/>
      <c r="BP94" s="129"/>
      <c r="BQ94" s="129"/>
      <c r="BR94" s="129"/>
      <c r="BS94" s="129"/>
      <c r="BT94" s="129"/>
      <c r="BU94" s="129"/>
      <c r="BV94" s="129"/>
      <c r="BW94" s="129"/>
      <c r="BX94" s="129"/>
      <c r="BY94" s="129"/>
      <c r="BZ94" s="129"/>
      <c r="CA94" s="129"/>
      <c r="CB94" s="129"/>
      <c r="CC94" s="129"/>
      <c r="CD94" s="129"/>
      <c r="CE94" s="129"/>
      <c r="CF94" s="129"/>
      <c r="CG94" s="129"/>
      <c r="CH94" s="129"/>
      <c r="CI94" s="129"/>
      <c r="CJ94" s="129"/>
      <c r="CK94" s="129"/>
      <c r="CL94" s="129"/>
      <c r="CM94" s="129"/>
      <c r="CN94" s="129"/>
      <c r="CO94" s="129"/>
      <c r="CP94" s="129"/>
      <c r="CQ94" s="129"/>
      <c r="CR94" s="129"/>
      <c r="CS94" s="129"/>
      <c r="CT94" s="129"/>
      <c r="CU94" s="129"/>
      <c r="CV94" s="129"/>
      <c r="CW94" s="129"/>
      <c r="CX94" s="129"/>
      <c r="CY94" s="129"/>
      <c r="CZ94" s="129"/>
      <c r="DA94" s="129"/>
      <c r="DB94" s="129"/>
      <c r="DC94" s="129"/>
      <c r="DD94" s="129"/>
      <c r="DE94" s="129"/>
      <c r="DF94" s="129"/>
      <c r="DG94" s="129"/>
      <c r="DH94" s="129"/>
      <c r="DI94" s="129"/>
      <c r="DJ94" s="129"/>
      <c r="DK94" s="129"/>
      <c r="DL94" s="129"/>
      <c r="DM94" s="129"/>
      <c r="DN94" s="129"/>
      <c r="DO94" s="129"/>
      <c r="DP94" s="129"/>
      <c r="DQ94" s="129"/>
      <c r="DR94" s="129"/>
      <c r="DS94" s="129"/>
      <c r="DT94" s="129"/>
      <c r="DU94" s="129"/>
      <c r="DV94" s="129"/>
      <c r="DW94" s="129"/>
      <c r="DX94" s="129"/>
      <c r="DY94" s="129"/>
      <c r="DZ94" s="129"/>
      <c r="EA94" s="129"/>
      <c r="EB94" s="129"/>
      <c r="EC94" s="129"/>
      <c r="ED94" s="129"/>
      <c r="EE94" s="129"/>
      <c r="EF94" s="129"/>
      <c r="EG94" s="129"/>
      <c r="EH94" s="129"/>
      <c r="EI94" s="129"/>
      <c r="EJ94" s="129"/>
      <c r="EK94" s="129"/>
      <c r="EL94" s="129"/>
      <c r="EM94" s="129"/>
      <c r="EN94" s="129"/>
      <c r="EO94" s="129"/>
      <c r="EP94" s="129"/>
      <c r="EQ94" s="129"/>
      <c r="ER94" s="129"/>
      <c r="ES94" s="129"/>
      <c r="ET94" s="129"/>
      <c r="EU94" s="129"/>
      <c r="EV94" s="129"/>
      <c r="EW94" s="129"/>
      <c r="EX94" s="129"/>
      <c r="EY94" s="129"/>
      <c r="EZ94" s="129"/>
      <c r="FA94" s="129"/>
      <c r="FB94" s="129"/>
      <c r="FC94" s="129"/>
      <c r="FD94" s="129"/>
      <c r="FE94" s="129"/>
      <c r="FF94" s="129"/>
      <c r="FG94" s="129"/>
      <c r="FH94" s="129"/>
      <c r="FI94" s="129"/>
      <c r="FJ94" s="129"/>
      <c r="FK94" s="129"/>
      <c r="FL94" s="129"/>
      <c r="FM94" s="129"/>
      <c r="FN94" s="129"/>
      <c r="FO94" s="129"/>
      <c r="FP94" s="129"/>
      <c r="FQ94" s="129"/>
      <c r="FR94" s="129"/>
      <c r="FS94" s="129"/>
      <c r="FT94" s="129"/>
      <c r="FU94" s="129"/>
      <c r="FV94" s="129"/>
      <c r="FW94" s="129"/>
      <c r="FX94" s="129"/>
      <c r="FY94" s="129"/>
      <c r="FZ94" s="129"/>
      <c r="GA94" s="129"/>
      <c r="GB94" s="129"/>
      <c r="GC94" s="129"/>
      <c r="GD94" s="129"/>
      <c r="GE94" s="129"/>
      <c r="GF94" s="129"/>
      <c r="GG94" s="129"/>
      <c r="GH94" s="129"/>
      <c r="GI94" s="129"/>
      <c r="GJ94" s="129"/>
      <c r="GK94" s="129"/>
      <c r="GL94" s="129"/>
      <c r="GM94" s="129"/>
      <c r="GN94" s="129"/>
      <c r="GO94" s="129"/>
      <c r="GP94" s="129"/>
      <c r="GQ94" s="129"/>
    </row>
    <row r="95" spans="1:199">
      <c r="B95" s="129"/>
      <c r="C95" s="129"/>
      <c r="D95" s="137"/>
      <c r="E95" s="137"/>
      <c r="F95" s="148"/>
      <c r="G95" s="129"/>
      <c r="H95" s="148"/>
      <c r="I95" s="129"/>
      <c r="J95" s="148"/>
      <c r="K95" s="129"/>
      <c r="L95" s="148"/>
      <c r="M95" s="129"/>
      <c r="N95" s="148"/>
      <c r="O95" s="129"/>
      <c r="P95" s="129"/>
      <c r="Q95" s="129"/>
      <c r="R95" s="129"/>
      <c r="S95" s="129"/>
      <c r="T95" s="129"/>
      <c r="U95" s="129"/>
      <c r="V95" s="129"/>
      <c r="W95" s="129"/>
      <c r="X95" s="129"/>
      <c r="Y95" s="129"/>
      <c r="Z95" s="129"/>
      <c r="AA95" s="129"/>
      <c r="AB95" s="129"/>
      <c r="AC95" s="129"/>
      <c r="AD95" s="129"/>
      <c r="AE95" s="129"/>
      <c r="AF95" s="129"/>
      <c r="AG95" s="129"/>
      <c r="AH95" s="129"/>
      <c r="AI95" s="129"/>
      <c r="AJ95" s="129"/>
      <c r="AK95" s="129"/>
      <c r="AL95" s="129"/>
      <c r="AM95" s="129"/>
      <c r="AN95" s="129"/>
      <c r="AO95" s="129"/>
      <c r="AP95" s="129"/>
      <c r="AQ95" s="129"/>
      <c r="AR95" s="129"/>
      <c r="AS95" s="129"/>
      <c r="AT95" s="129"/>
      <c r="AU95" s="129"/>
      <c r="AV95" s="129"/>
      <c r="AW95" s="129"/>
      <c r="AX95" s="129"/>
      <c r="AY95" s="129"/>
      <c r="AZ95" s="129"/>
      <c r="BA95" s="129"/>
      <c r="BB95" s="129"/>
      <c r="BC95" s="129"/>
      <c r="BD95" s="129"/>
      <c r="BE95" s="129"/>
      <c r="BF95" s="129"/>
      <c r="BG95" s="129"/>
      <c r="BH95" s="129"/>
      <c r="BI95" s="129"/>
      <c r="BJ95" s="129"/>
      <c r="BK95" s="129"/>
      <c r="BL95" s="129"/>
      <c r="BM95" s="129"/>
      <c r="BN95" s="129"/>
      <c r="BO95" s="129"/>
      <c r="BP95" s="129"/>
      <c r="BQ95" s="129"/>
      <c r="BR95" s="129"/>
      <c r="BS95" s="129"/>
      <c r="BT95" s="129"/>
      <c r="BU95" s="129"/>
      <c r="BV95" s="129"/>
      <c r="BW95" s="129"/>
      <c r="BX95" s="129"/>
      <c r="BY95" s="129"/>
      <c r="BZ95" s="129"/>
      <c r="CA95" s="129"/>
      <c r="CB95" s="129"/>
      <c r="CC95" s="129"/>
      <c r="CD95" s="129"/>
      <c r="CE95" s="129"/>
      <c r="CF95" s="129"/>
      <c r="CG95" s="129"/>
      <c r="CH95" s="129"/>
      <c r="CI95" s="129"/>
      <c r="CJ95" s="129"/>
      <c r="CK95" s="129"/>
      <c r="CL95" s="129"/>
      <c r="CM95" s="129"/>
      <c r="CN95" s="129"/>
      <c r="CO95" s="129"/>
      <c r="CP95" s="129"/>
      <c r="CQ95" s="129"/>
      <c r="CR95" s="129"/>
      <c r="CS95" s="129"/>
      <c r="CT95" s="129"/>
      <c r="CU95" s="129"/>
      <c r="CV95" s="129"/>
      <c r="CW95" s="129"/>
      <c r="CX95" s="129"/>
      <c r="CY95" s="129"/>
      <c r="CZ95" s="129"/>
      <c r="DA95" s="129"/>
      <c r="DB95" s="129"/>
      <c r="DC95" s="129"/>
      <c r="DD95" s="129"/>
      <c r="DE95" s="129"/>
      <c r="DF95" s="129"/>
      <c r="DG95" s="129"/>
      <c r="DH95" s="129"/>
      <c r="DI95" s="129"/>
      <c r="DJ95" s="129"/>
      <c r="DK95" s="129"/>
      <c r="DL95" s="129"/>
      <c r="DM95" s="129"/>
      <c r="DN95" s="129"/>
      <c r="DO95" s="129"/>
      <c r="DP95" s="129"/>
      <c r="DQ95" s="129"/>
      <c r="DR95" s="129"/>
      <c r="DS95" s="129"/>
      <c r="DT95" s="129"/>
      <c r="DU95" s="129"/>
      <c r="DV95" s="129"/>
      <c r="DW95" s="129"/>
      <c r="DX95" s="129"/>
      <c r="DY95" s="129"/>
      <c r="DZ95" s="129"/>
      <c r="EA95" s="129"/>
      <c r="EB95" s="129"/>
      <c r="EC95" s="129"/>
      <c r="ED95" s="129"/>
      <c r="EE95" s="129"/>
      <c r="EF95" s="129"/>
      <c r="EG95" s="129"/>
      <c r="EH95" s="129"/>
      <c r="EI95" s="129"/>
      <c r="EJ95" s="129"/>
      <c r="EK95" s="129"/>
      <c r="EL95" s="129"/>
      <c r="EM95" s="129"/>
      <c r="EN95" s="129"/>
      <c r="EO95" s="129"/>
      <c r="EP95" s="129"/>
      <c r="EQ95" s="129"/>
      <c r="ER95" s="129"/>
      <c r="ES95" s="129"/>
      <c r="ET95" s="129"/>
      <c r="EU95" s="129"/>
      <c r="EV95" s="129"/>
      <c r="EW95" s="129"/>
      <c r="EX95" s="129"/>
      <c r="EY95" s="129"/>
      <c r="EZ95" s="129"/>
      <c r="FA95" s="129"/>
      <c r="FB95" s="129"/>
      <c r="FC95" s="129"/>
      <c r="FD95" s="129"/>
      <c r="FE95" s="129"/>
      <c r="FF95" s="129"/>
      <c r="FG95" s="129"/>
      <c r="FH95" s="129"/>
      <c r="FI95" s="129"/>
      <c r="FJ95" s="129"/>
      <c r="FK95" s="129"/>
      <c r="FL95" s="129"/>
      <c r="FM95" s="129"/>
      <c r="FN95" s="129"/>
      <c r="FO95" s="129"/>
      <c r="FP95" s="129"/>
      <c r="FQ95" s="129"/>
      <c r="FR95" s="129"/>
      <c r="FS95" s="129"/>
      <c r="FT95" s="129"/>
      <c r="FU95" s="129"/>
      <c r="FV95" s="129"/>
      <c r="FW95" s="129"/>
      <c r="FX95" s="129"/>
      <c r="FY95" s="129"/>
      <c r="FZ95" s="129"/>
      <c r="GA95" s="129"/>
      <c r="GB95" s="129"/>
      <c r="GC95" s="129"/>
      <c r="GD95" s="129"/>
      <c r="GE95" s="129"/>
      <c r="GF95" s="129"/>
      <c r="GG95" s="129"/>
      <c r="GH95" s="129"/>
      <c r="GI95" s="129"/>
      <c r="GJ95" s="129"/>
      <c r="GK95" s="129"/>
      <c r="GL95" s="129"/>
      <c r="GM95" s="129"/>
      <c r="GN95" s="129"/>
      <c r="GO95" s="129"/>
      <c r="GP95" s="129"/>
      <c r="GQ95" s="129"/>
    </row>
    <row r="96" spans="1:199">
      <c r="B96" s="129"/>
      <c r="C96" s="129"/>
      <c r="D96" s="137"/>
      <c r="E96" s="137"/>
      <c r="F96" s="148"/>
      <c r="G96" s="129"/>
      <c r="H96" s="148"/>
      <c r="I96" s="129"/>
      <c r="J96" s="148"/>
      <c r="K96" s="129"/>
      <c r="L96" s="148"/>
      <c r="M96" s="129"/>
      <c r="N96" s="148"/>
      <c r="O96" s="129"/>
      <c r="P96" s="129"/>
      <c r="Q96" s="129"/>
      <c r="R96" s="129"/>
      <c r="S96" s="129"/>
      <c r="T96" s="129"/>
      <c r="U96" s="129"/>
      <c r="V96" s="129"/>
      <c r="W96" s="129"/>
      <c r="X96" s="129"/>
      <c r="Y96" s="129"/>
      <c r="Z96" s="129"/>
      <c r="AA96" s="129"/>
      <c r="AB96" s="129"/>
      <c r="AC96" s="129"/>
      <c r="AD96" s="129"/>
      <c r="AE96" s="129"/>
      <c r="AF96" s="129"/>
      <c r="AG96" s="129"/>
      <c r="AH96" s="129"/>
      <c r="AI96" s="129"/>
      <c r="AJ96" s="129"/>
      <c r="AK96" s="129"/>
      <c r="AL96" s="129"/>
      <c r="AM96" s="129"/>
      <c r="AN96" s="129"/>
      <c r="AO96" s="129"/>
      <c r="AP96" s="129"/>
      <c r="AQ96" s="129"/>
      <c r="AR96" s="129"/>
      <c r="AS96" s="129"/>
      <c r="AT96" s="129"/>
      <c r="AU96" s="129"/>
      <c r="AV96" s="129"/>
      <c r="AW96" s="129"/>
      <c r="AX96" s="129"/>
      <c r="AY96" s="129"/>
      <c r="AZ96" s="129"/>
      <c r="BA96" s="129"/>
      <c r="BB96" s="129"/>
      <c r="BC96" s="129"/>
      <c r="BD96" s="129"/>
      <c r="BE96" s="129"/>
      <c r="BF96" s="129"/>
      <c r="BG96" s="129"/>
      <c r="BH96" s="129"/>
      <c r="BI96" s="129"/>
      <c r="BJ96" s="129"/>
      <c r="BK96" s="129"/>
      <c r="BL96" s="129"/>
      <c r="BM96" s="129"/>
      <c r="BN96" s="129"/>
      <c r="BO96" s="129"/>
      <c r="BP96" s="129"/>
      <c r="BQ96" s="129"/>
      <c r="BR96" s="129"/>
      <c r="BS96" s="129"/>
      <c r="BT96" s="129"/>
      <c r="BU96" s="129"/>
      <c r="BV96" s="129"/>
      <c r="BW96" s="129"/>
      <c r="BX96" s="129"/>
      <c r="BY96" s="129"/>
      <c r="BZ96" s="129"/>
      <c r="CA96" s="129"/>
      <c r="CB96" s="129"/>
      <c r="CC96" s="129"/>
      <c r="CD96" s="129"/>
      <c r="CE96" s="129"/>
      <c r="CF96" s="129"/>
      <c r="CG96" s="129"/>
      <c r="CH96" s="129"/>
      <c r="CI96" s="129"/>
      <c r="CJ96" s="129"/>
      <c r="CK96" s="129"/>
      <c r="CL96" s="129"/>
      <c r="CM96" s="129"/>
      <c r="CN96" s="129"/>
      <c r="CO96" s="129"/>
      <c r="CP96" s="129"/>
      <c r="CQ96" s="129"/>
      <c r="CR96" s="129"/>
      <c r="CS96" s="129"/>
      <c r="CT96" s="129"/>
      <c r="CU96" s="129"/>
      <c r="CV96" s="129"/>
      <c r="CW96" s="129"/>
      <c r="CX96" s="129"/>
      <c r="CY96" s="129"/>
      <c r="CZ96" s="129"/>
      <c r="DA96" s="129"/>
      <c r="DB96" s="129"/>
      <c r="DC96" s="129"/>
      <c r="DD96" s="129"/>
      <c r="DE96" s="129"/>
      <c r="DF96" s="129"/>
      <c r="DG96" s="129"/>
      <c r="DH96" s="129"/>
      <c r="DI96" s="129"/>
      <c r="DJ96" s="129"/>
      <c r="DK96" s="129"/>
      <c r="DL96" s="129"/>
      <c r="DM96" s="129"/>
      <c r="DN96" s="129"/>
      <c r="DO96" s="129"/>
      <c r="DP96" s="129"/>
      <c r="DQ96" s="129"/>
      <c r="DR96" s="129"/>
      <c r="DS96" s="129"/>
      <c r="DT96" s="129"/>
      <c r="DU96" s="129"/>
      <c r="DV96" s="129"/>
      <c r="DW96" s="129"/>
      <c r="DX96" s="129"/>
      <c r="DY96" s="129"/>
      <c r="DZ96" s="129"/>
      <c r="EA96" s="129"/>
      <c r="EB96" s="129"/>
      <c r="EC96" s="129"/>
      <c r="ED96" s="129"/>
      <c r="EE96" s="129"/>
      <c r="EF96" s="129"/>
      <c r="EG96" s="129"/>
      <c r="EH96" s="129"/>
      <c r="EI96" s="129"/>
      <c r="EJ96" s="129"/>
      <c r="EK96" s="129"/>
      <c r="EL96" s="129"/>
      <c r="EM96" s="129"/>
      <c r="EN96" s="129"/>
      <c r="EO96" s="129"/>
      <c r="EP96" s="129"/>
      <c r="EQ96" s="129"/>
      <c r="ER96" s="129"/>
      <c r="ES96" s="129"/>
      <c r="ET96" s="129"/>
      <c r="EU96" s="129"/>
      <c r="EV96" s="129"/>
      <c r="EW96" s="129"/>
      <c r="EX96" s="129"/>
      <c r="EY96" s="129"/>
      <c r="EZ96" s="129"/>
      <c r="FA96" s="129"/>
      <c r="FB96" s="129"/>
      <c r="FC96" s="129"/>
      <c r="FD96" s="129"/>
      <c r="FE96" s="129"/>
      <c r="FF96" s="129"/>
      <c r="FG96" s="129"/>
      <c r="FH96" s="129"/>
      <c r="FI96" s="129"/>
      <c r="FJ96" s="129"/>
      <c r="FK96" s="129"/>
      <c r="FL96" s="129"/>
      <c r="FM96" s="129"/>
      <c r="FN96" s="129"/>
      <c r="FO96" s="129"/>
      <c r="FP96" s="129"/>
      <c r="FQ96" s="129"/>
      <c r="FR96" s="129"/>
      <c r="FS96" s="129"/>
      <c r="FT96" s="129"/>
      <c r="FU96" s="129"/>
      <c r="FV96" s="129"/>
      <c r="FW96" s="129"/>
      <c r="FX96" s="129"/>
      <c r="FY96" s="129"/>
      <c r="FZ96" s="129"/>
      <c r="GA96" s="129"/>
      <c r="GB96" s="129"/>
      <c r="GC96" s="129"/>
      <c r="GD96" s="129"/>
      <c r="GE96" s="129"/>
      <c r="GF96" s="129"/>
      <c r="GG96" s="129"/>
      <c r="GH96" s="129"/>
      <c r="GI96" s="129"/>
      <c r="GJ96" s="129"/>
      <c r="GK96" s="129"/>
      <c r="GL96" s="129"/>
      <c r="GM96" s="129"/>
      <c r="GN96" s="129"/>
      <c r="GO96" s="129"/>
      <c r="GP96" s="129"/>
      <c r="GQ96" s="129"/>
    </row>
    <row r="97" spans="2:199">
      <c r="B97" s="129"/>
      <c r="C97" s="129"/>
      <c r="D97" s="137"/>
      <c r="E97" s="137"/>
      <c r="F97" s="148"/>
      <c r="G97" s="129"/>
      <c r="H97" s="148"/>
      <c r="I97" s="129"/>
      <c r="J97" s="148"/>
      <c r="K97" s="129"/>
      <c r="L97" s="148"/>
      <c r="M97" s="129"/>
      <c r="N97" s="148"/>
      <c r="O97" s="129"/>
      <c r="P97" s="129"/>
      <c r="Q97" s="129"/>
      <c r="R97" s="129"/>
      <c r="S97" s="129"/>
      <c r="T97" s="129"/>
      <c r="U97" s="129"/>
      <c r="V97" s="129"/>
      <c r="W97" s="129"/>
      <c r="X97" s="129"/>
      <c r="Y97" s="129"/>
      <c r="Z97" s="129"/>
      <c r="AA97" s="129"/>
      <c r="AB97" s="129"/>
      <c r="AC97" s="129"/>
      <c r="AD97" s="129"/>
      <c r="AE97" s="129"/>
      <c r="AF97" s="129"/>
      <c r="AG97" s="129"/>
      <c r="AH97" s="129"/>
      <c r="AI97" s="129"/>
      <c r="AJ97" s="129"/>
      <c r="AK97" s="129"/>
      <c r="AL97" s="129"/>
      <c r="AM97" s="129"/>
      <c r="AN97" s="129"/>
      <c r="AO97" s="129"/>
      <c r="AP97" s="129"/>
      <c r="AQ97" s="129"/>
      <c r="AR97" s="129"/>
      <c r="AS97" s="129"/>
      <c r="AT97" s="129"/>
      <c r="AU97" s="129"/>
      <c r="AV97" s="129"/>
      <c r="AW97" s="129"/>
      <c r="AX97" s="129"/>
      <c r="AY97" s="129"/>
      <c r="AZ97" s="129"/>
      <c r="BA97" s="129"/>
      <c r="BB97" s="129"/>
      <c r="BC97" s="129"/>
      <c r="BD97" s="129"/>
      <c r="BE97" s="129"/>
      <c r="BF97" s="129"/>
      <c r="BG97" s="129"/>
      <c r="BH97" s="129"/>
      <c r="BI97" s="129"/>
      <c r="BJ97" s="129"/>
      <c r="BK97" s="129"/>
      <c r="BL97" s="129"/>
      <c r="BM97" s="129"/>
      <c r="BN97" s="129"/>
      <c r="BO97" s="129"/>
      <c r="BP97" s="129"/>
      <c r="BQ97" s="129"/>
      <c r="BR97" s="129"/>
      <c r="BS97" s="129"/>
      <c r="BT97" s="129"/>
      <c r="BU97" s="129"/>
      <c r="BV97" s="129"/>
      <c r="BW97" s="129"/>
      <c r="BX97" s="129"/>
      <c r="BY97" s="129"/>
      <c r="BZ97" s="129"/>
      <c r="CA97" s="129"/>
      <c r="CB97" s="129"/>
      <c r="CC97" s="129"/>
      <c r="CD97" s="129"/>
      <c r="CE97" s="129"/>
      <c r="CF97" s="129"/>
      <c r="CG97" s="129"/>
      <c r="CH97" s="129"/>
      <c r="CI97" s="129"/>
      <c r="CJ97" s="129"/>
      <c r="CK97" s="129"/>
      <c r="CL97" s="129"/>
      <c r="CM97" s="129"/>
      <c r="CN97" s="129"/>
      <c r="CO97" s="129"/>
      <c r="CP97" s="129"/>
      <c r="CQ97" s="129"/>
      <c r="CR97" s="129"/>
      <c r="CS97" s="129"/>
      <c r="CT97" s="129"/>
      <c r="CU97" s="129"/>
      <c r="CV97" s="129"/>
      <c r="CW97" s="129"/>
      <c r="CX97" s="129"/>
      <c r="CY97" s="129"/>
      <c r="CZ97" s="129"/>
      <c r="DA97" s="129"/>
      <c r="DB97" s="129"/>
      <c r="DC97" s="129"/>
      <c r="DD97" s="129"/>
      <c r="DE97" s="129"/>
      <c r="DF97" s="129"/>
      <c r="DG97" s="129"/>
      <c r="DH97" s="129"/>
      <c r="DI97" s="129"/>
      <c r="DJ97" s="129"/>
      <c r="DK97" s="129"/>
      <c r="DL97" s="129"/>
      <c r="DM97" s="129"/>
      <c r="DN97" s="129"/>
      <c r="DO97" s="129"/>
      <c r="DP97" s="129"/>
      <c r="DQ97" s="129"/>
      <c r="DR97" s="129"/>
      <c r="DS97" s="129"/>
      <c r="DT97" s="129"/>
      <c r="DU97" s="129"/>
      <c r="DV97" s="129"/>
      <c r="DW97" s="129"/>
      <c r="DX97" s="129"/>
      <c r="DY97" s="129"/>
      <c r="DZ97" s="129"/>
      <c r="EA97" s="129"/>
      <c r="EB97" s="129"/>
      <c r="EC97" s="129"/>
      <c r="ED97" s="129"/>
      <c r="EE97" s="129"/>
      <c r="EF97" s="129"/>
      <c r="EG97" s="129"/>
      <c r="EH97" s="129"/>
      <c r="EI97" s="129"/>
      <c r="EJ97" s="129"/>
      <c r="EK97" s="129"/>
      <c r="EL97" s="129"/>
      <c r="EM97" s="129"/>
      <c r="EN97" s="129"/>
      <c r="EO97" s="129"/>
      <c r="EP97" s="129"/>
      <c r="EQ97" s="129"/>
      <c r="ER97" s="129"/>
      <c r="ES97" s="129"/>
      <c r="ET97" s="129"/>
      <c r="EU97" s="129"/>
      <c r="EV97" s="129"/>
      <c r="EW97" s="129"/>
      <c r="EX97" s="129"/>
      <c r="EY97" s="129"/>
      <c r="EZ97" s="129"/>
      <c r="FA97" s="129"/>
      <c r="FB97" s="129"/>
      <c r="FC97" s="129"/>
      <c r="FD97" s="129"/>
      <c r="FE97" s="129"/>
      <c r="FF97" s="129"/>
      <c r="FG97" s="129"/>
      <c r="FH97" s="129"/>
      <c r="FI97" s="129"/>
      <c r="FJ97" s="129"/>
      <c r="FK97" s="129"/>
      <c r="FL97" s="129"/>
      <c r="FM97" s="129"/>
      <c r="FN97" s="129"/>
      <c r="FO97" s="129"/>
      <c r="FP97" s="129"/>
      <c r="FQ97" s="129"/>
      <c r="FR97" s="129"/>
      <c r="FS97" s="129"/>
      <c r="FT97" s="129"/>
      <c r="FU97" s="129"/>
      <c r="FV97" s="129"/>
      <c r="FW97" s="129"/>
      <c r="FX97" s="129"/>
      <c r="FY97" s="129"/>
      <c r="FZ97" s="129"/>
      <c r="GA97" s="129"/>
      <c r="GB97" s="129"/>
      <c r="GC97" s="129"/>
      <c r="GD97" s="129"/>
      <c r="GE97" s="129"/>
      <c r="GF97" s="129"/>
      <c r="GG97" s="129"/>
      <c r="GH97" s="129"/>
      <c r="GI97" s="129"/>
      <c r="GJ97" s="129"/>
      <c r="GK97" s="129"/>
      <c r="GL97" s="129"/>
      <c r="GM97" s="129"/>
      <c r="GN97" s="129"/>
      <c r="GO97" s="129"/>
      <c r="GP97" s="129"/>
      <c r="GQ97" s="129"/>
    </row>
    <row r="98" spans="2:199">
      <c r="B98" s="129"/>
      <c r="C98" s="129"/>
      <c r="D98" s="137"/>
      <c r="E98" s="137"/>
      <c r="F98" s="148"/>
      <c r="G98" s="129"/>
      <c r="H98" s="148"/>
      <c r="I98" s="129"/>
      <c r="J98" s="148"/>
      <c r="K98" s="129"/>
      <c r="L98" s="148"/>
      <c r="M98" s="129"/>
      <c r="N98" s="148"/>
      <c r="O98" s="129"/>
      <c r="P98" s="129"/>
      <c r="Q98" s="129"/>
      <c r="R98" s="129"/>
      <c r="S98" s="129"/>
      <c r="T98" s="129"/>
      <c r="U98" s="129"/>
      <c r="V98" s="129"/>
      <c r="W98" s="129"/>
      <c r="X98" s="129"/>
      <c r="Y98" s="129"/>
      <c r="Z98" s="129"/>
      <c r="AA98" s="129"/>
      <c r="AB98" s="129"/>
      <c r="AC98" s="129"/>
      <c r="AD98" s="129"/>
      <c r="AE98" s="129"/>
      <c r="AF98" s="129"/>
      <c r="AG98" s="129"/>
      <c r="AH98" s="129"/>
      <c r="AI98" s="129"/>
      <c r="AJ98" s="129"/>
      <c r="AK98" s="129"/>
      <c r="AL98" s="129"/>
      <c r="AM98" s="129"/>
      <c r="AN98" s="129"/>
      <c r="AO98" s="129"/>
      <c r="AP98" s="129"/>
      <c r="AQ98" s="129"/>
      <c r="AR98" s="129"/>
      <c r="AS98" s="129"/>
      <c r="AT98" s="129"/>
      <c r="AU98" s="129"/>
      <c r="AV98" s="129"/>
      <c r="AW98" s="129"/>
      <c r="AX98" s="129"/>
      <c r="AY98" s="129"/>
      <c r="AZ98" s="129"/>
      <c r="BA98" s="129"/>
      <c r="BB98" s="129"/>
      <c r="BC98" s="129"/>
      <c r="BD98" s="129"/>
      <c r="BE98" s="129"/>
      <c r="BF98" s="129"/>
      <c r="BG98" s="129"/>
      <c r="BH98" s="129"/>
      <c r="BI98" s="129"/>
      <c r="BJ98" s="129"/>
      <c r="BK98" s="129"/>
      <c r="BL98" s="129"/>
      <c r="BM98" s="129"/>
      <c r="BN98" s="129"/>
      <c r="BO98" s="129"/>
      <c r="BP98" s="129"/>
      <c r="BQ98" s="129"/>
      <c r="BR98" s="129"/>
      <c r="BS98" s="129"/>
      <c r="BT98" s="129"/>
      <c r="BU98" s="129"/>
      <c r="BV98" s="129"/>
      <c r="BW98" s="129"/>
      <c r="BX98" s="129"/>
      <c r="BY98" s="129"/>
      <c r="BZ98" s="129"/>
      <c r="CA98" s="129"/>
      <c r="CB98" s="129"/>
      <c r="CC98" s="129"/>
      <c r="CD98" s="129"/>
      <c r="CE98" s="129"/>
      <c r="CF98" s="129"/>
      <c r="CG98" s="129"/>
      <c r="CH98" s="129"/>
      <c r="CI98" s="129"/>
      <c r="CJ98" s="129"/>
      <c r="CK98" s="129"/>
      <c r="CL98" s="129"/>
      <c r="CM98" s="129"/>
      <c r="CN98" s="129"/>
      <c r="CO98" s="129"/>
      <c r="CP98" s="129"/>
      <c r="CQ98" s="129"/>
      <c r="CR98" s="129"/>
      <c r="CS98" s="129"/>
      <c r="CT98" s="129"/>
      <c r="CU98" s="129"/>
      <c r="CV98" s="129"/>
      <c r="CW98" s="129"/>
      <c r="CX98" s="129"/>
      <c r="CY98" s="129"/>
      <c r="CZ98" s="129"/>
      <c r="DA98" s="129"/>
      <c r="DB98" s="129"/>
      <c r="DC98" s="129"/>
      <c r="DD98" s="129"/>
      <c r="DE98" s="129"/>
      <c r="DF98" s="129"/>
      <c r="DG98" s="129"/>
      <c r="DH98" s="129"/>
      <c r="DI98" s="129"/>
      <c r="DJ98" s="129"/>
      <c r="DK98" s="129"/>
      <c r="DL98" s="129"/>
      <c r="DM98" s="129"/>
      <c r="DN98" s="129"/>
      <c r="DO98" s="129"/>
      <c r="DP98" s="129"/>
      <c r="DQ98" s="129"/>
      <c r="DR98" s="129"/>
      <c r="DS98" s="129"/>
      <c r="DT98" s="129"/>
      <c r="DU98" s="129"/>
      <c r="DV98" s="129"/>
      <c r="DW98" s="129"/>
      <c r="DX98" s="129"/>
      <c r="DY98" s="129"/>
      <c r="DZ98" s="129"/>
      <c r="EA98" s="129"/>
      <c r="EB98" s="129"/>
      <c r="EC98" s="129"/>
      <c r="ED98" s="129"/>
      <c r="EE98" s="129"/>
      <c r="EF98" s="129"/>
      <c r="EG98" s="129"/>
      <c r="EH98" s="129"/>
      <c r="EI98" s="129"/>
      <c r="EJ98" s="129"/>
      <c r="EK98" s="129"/>
      <c r="EL98" s="129"/>
      <c r="EM98" s="129"/>
      <c r="EN98" s="129"/>
      <c r="EO98" s="129"/>
      <c r="EP98" s="129"/>
      <c r="EQ98" s="129"/>
      <c r="ER98" s="129"/>
      <c r="ES98" s="129"/>
      <c r="ET98" s="129"/>
      <c r="EU98" s="129"/>
      <c r="EV98" s="129"/>
      <c r="EW98" s="129"/>
      <c r="EX98" s="129"/>
      <c r="EY98" s="129"/>
      <c r="EZ98" s="129"/>
      <c r="FA98" s="129"/>
      <c r="FB98" s="129"/>
      <c r="FC98" s="129"/>
      <c r="FD98" s="129"/>
      <c r="FE98" s="129"/>
      <c r="FF98" s="129"/>
      <c r="FG98" s="129"/>
      <c r="FH98" s="129"/>
      <c r="FI98" s="129"/>
      <c r="FJ98" s="129"/>
      <c r="FK98" s="129"/>
      <c r="FL98" s="129"/>
      <c r="FM98" s="129"/>
      <c r="FN98" s="129"/>
      <c r="FO98" s="129"/>
      <c r="FP98" s="129"/>
      <c r="FQ98" s="129"/>
      <c r="FR98" s="129"/>
      <c r="FS98" s="129"/>
      <c r="FT98" s="129"/>
      <c r="FU98" s="129"/>
      <c r="FV98" s="129"/>
      <c r="FW98" s="129"/>
      <c r="FX98" s="129"/>
      <c r="FY98" s="129"/>
      <c r="FZ98" s="129"/>
      <c r="GA98" s="129"/>
      <c r="GB98" s="129"/>
      <c r="GC98" s="129"/>
      <c r="GD98" s="129"/>
      <c r="GE98" s="129"/>
      <c r="GF98" s="129"/>
      <c r="GG98" s="129"/>
      <c r="GH98" s="129"/>
      <c r="GI98" s="129"/>
      <c r="GJ98" s="129"/>
      <c r="GK98" s="129"/>
      <c r="GL98" s="129"/>
      <c r="GM98" s="129"/>
      <c r="GN98" s="129"/>
      <c r="GO98" s="129"/>
      <c r="GP98" s="129"/>
      <c r="GQ98" s="129"/>
    </row>
    <row r="99" spans="2:199">
      <c r="B99" s="129"/>
      <c r="C99" s="129"/>
      <c r="D99" s="137"/>
      <c r="E99" s="137"/>
      <c r="F99" s="148"/>
      <c r="G99" s="129"/>
      <c r="H99" s="148"/>
      <c r="I99" s="129"/>
      <c r="J99" s="148"/>
      <c r="K99" s="129"/>
      <c r="L99" s="148"/>
      <c r="M99" s="129"/>
      <c r="N99" s="148"/>
      <c r="O99" s="129"/>
      <c r="P99" s="129"/>
      <c r="Q99" s="129"/>
      <c r="R99" s="129"/>
      <c r="S99" s="129"/>
      <c r="T99" s="129"/>
      <c r="U99" s="129"/>
      <c r="V99" s="129"/>
      <c r="W99" s="129"/>
      <c r="X99" s="129"/>
      <c r="Y99" s="129"/>
      <c r="Z99" s="129"/>
      <c r="AA99" s="129"/>
      <c r="AB99" s="129"/>
      <c r="AC99" s="129"/>
      <c r="AD99" s="129"/>
      <c r="AE99" s="129"/>
      <c r="AF99" s="129"/>
      <c r="AG99" s="129"/>
      <c r="AH99" s="129"/>
      <c r="AI99" s="129"/>
      <c r="AJ99" s="129"/>
      <c r="AK99" s="129"/>
      <c r="AL99" s="129"/>
      <c r="AM99" s="129"/>
      <c r="AN99" s="129"/>
      <c r="AO99" s="129"/>
      <c r="AP99" s="129"/>
      <c r="AQ99" s="129"/>
      <c r="AR99" s="129"/>
      <c r="AS99" s="129"/>
      <c r="AT99" s="129"/>
      <c r="AU99" s="129"/>
      <c r="AV99" s="129"/>
      <c r="AW99" s="129"/>
      <c r="AX99" s="129"/>
      <c r="AY99" s="129"/>
      <c r="AZ99" s="129"/>
      <c r="BA99" s="129"/>
      <c r="BB99" s="129"/>
      <c r="BC99" s="129"/>
      <c r="BD99" s="129"/>
      <c r="BE99" s="129"/>
      <c r="BF99" s="129"/>
      <c r="BG99" s="129"/>
      <c r="BH99" s="129"/>
      <c r="BI99" s="129"/>
      <c r="BJ99" s="129"/>
      <c r="BK99" s="129"/>
      <c r="BL99" s="129"/>
      <c r="BM99" s="129"/>
      <c r="BN99" s="129"/>
      <c r="BO99" s="129"/>
      <c r="BP99" s="129"/>
      <c r="BQ99" s="129"/>
      <c r="BR99" s="129"/>
      <c r="BS99" s="129"/>
      <c r="BT99" s="129"/>
      <c r="BU99" s="129"/>
      <c r="BV99" s="129"/>
      <c r="BW99" s="129"/>
      <c r="BX99" s="129"/>
      <c r="BY99" s="129"/>
      <c r="BZ99" s="129"/>
      <c r="CA99" s="129"/>
      <c r="CB99" s="129"/>
      <c r="CC99" s="129"/>
      <c r="CD99" s="129"/>
      <c r="CE99" s="129"/>
      <c r="CF99" s="129"/>
      <c r="CG99" s="129"/>
      <c r="CH99" s="129"/>
      <c r="CI99" s="129"/>
      <c r="CJ99" s="129"/>
      <c r="CK99" s="129"/>
      <c r="CL99" s="129"/>
      <c r="CM99" s="129"/>
      <c r="CN99" s="129"/>
      <c r="CO99" s="129"/>
      <c r="CP99" s="129"/>
      <c r="CQ99" s="129"/>
      <c r="CR99" s="129"/>
      <c r="CS99" s="129"/>
      <c r="CT99" s="129"/>
      <c r="CU99" s="129"/>
      <c r="CV99" s="129"/>
      <c r="CW99" s="129"/>
      <c r="CX99" s="129"/>
      <c r="CY99" s="129"/>
      <c r="CZ99" s="129"/>
      <c r="DA99" s="129"/>
      <c r="DB99" s="129"/>
      <c r="DC99" s="129"/>
      <c r="DD99" s="129"/>
      <c r="DE99" s="129"/>
      <c r="DF99" s="129"/>
      <c r="DG99" s="129"/>
      <c r="DH99" s="129"/>
      <c r="DI99" s="129"/>
      <c r="DJ99" s="129"/>
      <c r="DK99" s="129"/>
      <c r="DL99" s="129"/>
      <c r="DM99" s="129"/>
      <c r="DN99" s="129"/>
      <c r="DO99" s="129"/>
      <c r="DP99" s="129"/>
      <c r="DQ99" s="129"/>
      <c r="DR99" s="129"/>
      <c r="DS99" s="129"/>
      <c r="DT99" s="129"/>
      <c r="DU99" s="129"/>
      <c r="DV99" s="129"/>
      <c r="DW99" s="129"/>
      <c r="DX99" s="129"/>
      <c r="DY99" s="129"/>
      <c r="DZ99" s="129"/>
      <c r="EA99" s="129"/>
      <c r="EB99" s="129"/>
      <c r="EC99" s="129"/>
      <c r="ED99" s="129"/>
      <c r="EE99" s="129"/>
      <c r="EF99" s="129"/>
      <c r="EG99" s="129"/>
      <c r="EH99" s="129"/>
      <c r="EI99" s="129"/>
      <c r="EJ99" s="129"/>
      <c r="EK99" s="129"/>
      <c r="EL99" s="129"/>
      <c r="EM99" s="129"/>
      <c r="EN99" s="129"/>
      <c r="EO99" s="129"/>
      <c r="EP99" s="129"/>
      <c r="EQ99" s="129"/>
      <c r="ER99" s="129"/>
      <c r="ES99" s="129"/>
      <c r="ET99" s="129"/>
      <c r="EU99" s="129"/>
      <c r="EV99" s="129"/>
      <c r="EW99" s="129"/>
      <c r="EX99" s="129"/>
      <c r="EY99" s="129"/>
      <c r="EZ99" s="129"/>
      <c r="FA99" s="129"/>
      <c r="FB99" s="129"/>
      <c r="FC99" s="129"/>
      <c r="FD99" s="129"/>
      <c r="FE99" s="129"/>
      <c r="FF99" s="129"/>
      <c r="FG99" s="129"/>
      <c r="FH99" s="129"/>
      <c r="FI99" s="129"/>
      <c r="FJ99" s="129"/>
      <c r="FK99" s="129"/>
      <c r="FL99" s="129"/>
      <c r="FM99" s="129"/>
      <c r="FN99" s="129"/>
      <c r="FO99" s="129"/>
      <c r="FP99" s="129"/>
      <c r="FQ99" s="129"/>
      <c r="FR99" s="129"/>
      <c r="FS99" s="129"/>
      <c r="FT99" s="129"/>
      <c r="FU99" s="129"/>
      <c r="FV99" s="129"/>
      <c r="FW99" s="129"/>
      <c r="FX99" s="129"/>
      <c r="FY99" s="129"/>
      <c r="FZ99" s="129"/>
      <c r="GA99" s="129"/>
      <c r="GB99" s="129"/>
      <c r="GC99" s="129"/>
      <c r="GD99" s="129"/>
      <c r="GE99" s="129"/>
      <c r="GF99" s="129"/>
      <c r="GG99" s="129"/>
      <c r="GH99" s="129"/>
      <c r="GI99" s="129"/>
      <c r="GJ99" s="129"/>
      <c r="GK99" s="129"/>
      <c r="GL99" s="129"/>
      <c r="GM99" s="129"/>
      <c r="GN99" s="129"/>
      <c r="GO99" s="129"/>
      <c r="GP99" s="129"/>
      <c r="GQ99" s="129"/>
    </row>
    <row r="100" spans="2:199">
      <c r="B100" s="129"/>
      <c r="C100" s="129"/>
      <c r="D100" s="137"/>
      <c r="E100" s="137"/>
      <c r="F100" s="148"/>
      <c r="G100" s="129"/>
      <c r="H100" s="148"/>
      <c r="I100" s="129"/>
      <c r="J100" s="148"/>
      <c r="K100" s="129"/>
      <c r="L100" s="148"/>
      <c r="M100" s="129"/>
      <c r="N100" s="148"/>
      <c r="O100" s="129"/>
      <c r="P100" s="129"/>
      <c r="Q100" s="129"/>
      <c r="R100" s="129"/>
      <c r="S100" s="129"/>
      <c r="T100" s="129"/>
      <c r="U100" s="129"/>
      <c r="V100" s="129"/>
      <c r="W100" s="129"/>
      <c r="X100" s="129"/>
      <c r="Y100" s="129"/>
      <c r="Z100" s="129"/>
      <c r="AA100" s="129"/>
      <c r="AB100" s="129"/>
      <c r="AC100" s="129"/>
      <c r="AD100" s="129"/>
      <c r="AE100" s="129"/>
      <c r="AF100" s="129"/>
      <c r="AG100" s="129"/>
      <c r="AH100" s="129"/>
      <c r="AI100" s="129"/>
      <c r="AJ100" s="129"/>
      <c r="AK100" s="129"/>
      <c r="AL100" s="129"/>
      <c r="AM100" s="129"/>
      <c r="AN100" s="129"/>
      <c r="AO100" s="129"/>
      <c r="AP100" s="129"/>
      <c r="AQ100" s="129"/>
      <c r="AR100" s="129"/>
      <c r="AS100" s="129"/>
      <c r="AT100" s="129"/>
      <c r="AU100" s="129"/>
      <c r="AV100" s="129"/>
      <c r="AW100" s="129"/>
      <c r="AX100" s="129"/>
      <c r="AY100" s="129"/>
      <c r="AZ100" s="129"/>
      <c r="BA100" s="129"/>
      <c r="BB100" s="129"/>
      <c r="BC100" s="129"/>
      <c r="BD100" s="129"/>
      <c r="BE100" s="129"/>
      <c r="BF100" s="129"/>
      <c r="BG100" s="129"/>
      <c r="BH100" s="129"/>
      <c r="BI100" s="129"/>
      <c r="BJ100" s="129"/>
      <c r="BK100" s="129"/>
      <c r="BL100" s="129"/>
      <c r="BM100" s="129"/>
      <c r="BN100" s="129"/>
      <c r="BO100" s="129"/>
      <c r="BP100" s="129"/>
      <c r="BQ100" s="129"/>
      <c r="BR100" s="129"/>
      <c r="BS100" s="129"/>
      <c r="BT100" s="129"/>
      <c r="BU100" s="129"/>
      <c r="BV100" s="129"/>
      <c r="BW100" s="129"/>
      <c r="BX100" s="129"/>
      <c r="BY100" s="129"/>
      <c r="BZ100" s="129"/>
      <c r="CA100" s="129"/>
      <c r="CB100" s="129"/>
      <c r="CC100" s="129"/>
      <c r="CD100" s="129"/>
      <c r="CE100" s="129"/>
      <c r="CF100" s="129"/>
      <c r="CG100" s="129"/>
      <c r="CH100" s="129"/>
      <c r="CI100" s="129"/>
      <c r="CJ100" s="129"/>
      <c r="CK100" s="129"/>
      <c r="CL100" s="129"/>
      <c r="CM100" s="129"/>
      <c r="CN100" s="129"/>
      <c r="CO100" s="129"/>
      <c r="CP100" s="129"/>
      <c r="CQ100" s="129"/>
      <c r="CR100" s="129"/>
      <c r="CS100" s="129"/>
      <c r="CT100" s="129"/>
      <c r="CU100" s="129"/>
      <c r="CV100" s="129"/>
      <c r="CW100" s="129"/>
      <c r="CX100" s="129"/>
      <c r="CY100" s="129"/>
      <c r="CZ100" s="129"/>
      <c r="DA100" s="129"/>
      <c r="DB100" s="129"/>
      <c r="DC100" s="129"/>
      <c r="DD100" s="129"/>
      <c r="DE100" s="129"/>
      <c r="DF100" s="129"/>
      <c r="DG100" s="129"/>
      <c r="DH100" s="129"/>
      <c r="DI100" s="129"/>
      <c r="DJ100" s="129"/>
      <c r="DK100" s="129"/>
      <c r="DL100" s="129"/>
      <c r="DM100" s="129"/>
      <c r="DN100" s="129"/>
      <c r="DO100" s="129"/>
      <c r="DP100" s="129"/>
      <c r="DQ100" s="129"/>
      <c r="DR100" s="129"/>
      <c r="DS100" s="129"/>
      <c r="DT100" s="129"/>
      <c r="DU100" s="129"/>
      <c r="DV100" s="129"/>
      <c r="DW100" s="129"/>
      <c r="DX100" s="129"/>
      <c r="DY100" s="129"/>
      <c r="DZ100" s="129"/>
      <c r="EA100" s="129"/>
      <c r="EB100" s="129"/>
      <c r="EC100" s="129"/>
      <c r="ED100" s="129"/>
      <c r="EE100" s="129"/>
      <c r="EF100" s="129"/>
      <c r="EG100" s="129"/>
      <c r="EH100" s="129"/>
      <c r="EI100" s="129"/>
      <c r="EJ100" s="129"/>
      <c r="EK100" s="129"/>
      <c r="EL100" s="129"/>
      <c r="EM100" s="129"/>
      <c r="EN100" s="129"/>
      <c r="EO100" s="129"/>
      <c r="EP100" s="129"/>
      <c r="EQ100" s="129"/>
      <c r="ER100" s="129"/>
      <c r="ES100" s="129"/>
      <c r="ET100" s="129"/>
      <c r="EU100" s="129"/>
      <c r="EV100" s="129"/>
      <c r="EW100" s="129"/>
      <c r="EX100" s="129"/>
      <c r="EY100" s="129"/>
      <c r="EZ100" s="129"/>
      <c r="FA100" s="129"/>
      <c r="FB100" s="129"/>
      <c r="FC100" s="129"/>
      <c r="FD100" s="129"/>
      <c r="FE100" s="129"/>
      <c r="FF100" s="129"/>
      <c r="FG100" s="129"/>
      <c r="FH100" s="129"/>
      <c r="FI100" s="129"/>
      <c r="FJ100" s="129"/>
      <c r="FK100" s="129"/>
      <c r="FL100" s="129"/>
      <c r="FM100" s="129"/>
      <c r="FN100" s="129"/>
      <c r="FO100" s="129"/>
      <c r="FP100" s="129"/>
      <c r="FQ100" s="129"/>
      <c r="FR100" s="129"/>
      <c r="FS100" s="129"/>
      <c r="FT100" s="129"/>
      <c r="FU100" s="129"/>
      <c r="FV100" s="129"/>
      <c r="FW100" s="129"/>
      <c r="FX100" s="129"/>
      <c r="FY100" s="129"/>
      <c r="FZ100" s="129"/>
      <c r="GA100" s="129"/>
      <c r="GB100" s="129"/>
      <c r="GC100" s="129"/>
      <c r="GD100" s="129"/>
      <c r="GE100" s="129"/>
      <c r="GF100" s="129"/>
      <c r="GG100" s="129"/>
      <c r="GH100" s="129"/>
      <c r="GI100" s="129"/>
      <c r="GJ100" s="129"/>
      <c r="GK100" s="129"/>
      <c r="GL100" s="129"/>
      <c r="GM100" s="129"/>
      <c r="GN100" s="129"/>
      <c r="GO100" s="129"/>
      <c r="GP100" s="129"/>
      <c r="GQ100" s="129"/>
    </row>
    <row r="101" spans="2:199">
      <c r="B101" s="129"/>
      <c r="C101" s="129"/>
      <c r="D101" s="137"/>
      <c r="E101" s="137"/>
    </row>
    <row r="144" spans="6:6">
      <c r="F144" s="148"/>
    </row>
    <row r="149" spans="4:14" s="129" customFormat="1">
      <c r="D149" s="137"/>
      <c r="E149" s="137"/>
      <c r="F149" s="149"/>
      <c r="H149" s="148"/>
      <c r="J149" s="148"/>
      <c r="L149" s="148"/>
      <c r="N149" s="148"/>
    </row>
  </sheetData>
  <sheetProtection sheet="1" objects="1" scenarios="1"/>
  <protectedRanges>
    <protectedRange sqref="F7:AI10" name="Dates"/>
    <protectedRange sqref="F93:AI93" name="Comments"/>
  </protectedRanges>
  <mergeCells count="22">
    <mergeCell ref="A1:AN2"/>
    <mergeCell ref="F92:J92"/>
    <mergeCell ref="F93:J93"/>
    <mergeCell ref="K92:O92"/>
    <mergeCell ref="K93:O93"/>
    <mergeCell ref="AJ7:AN10"/>
    <mergeCell ref="A3:B3"/>
    <mergeCell ref="A4:B4"/>
    <mergeCell ref="A5:B5"/>
    <mergeCell ref="A6:B6"/>
    <mergeCell ref="C3:E3"/>
    <mergeCell ref="C4:E4"/>
    <mergeCell ref="C5:E5"/>
    <mergeCell ref="C6:E6"/>
    <mergeCell ref="P92:T92"/>
    <mergeCell ref="P93:T93"/>
    <mergeCell ref="U92:Y92"/>
    <mergeCell ref="U93:Y93"/>
    <mergeCell ref="Z92:AD92"/>
    <mergeCell ref="Z93:AD93"/>
    <mergeCell ref="AE92:AI92"/>
    <mergeCell ref="AE93:AI93"/>
  </mergeCells>
  <conditionalFormatting sqref="F12:AI84">
    <cfRule type="cellIs" dxfId="47" priority="1" operator="equal">
      <formula>"N/A"</formula>
    </cfRule>
    <cfRule type="cellIs" dxfId="46" priority="2" operator="equal">
      <formula>"Not Met"</formula>
    </cfRule>
  </conditionalFormatting>
  <dataValidations count="1">
    <dataValidation type="list" allowBlank="1" showInputMessage="1" showErrorMessage="1" sqref="F12:AI84" xr:uid="{27153655-2688-4971-A864-3BCF6A6ED72A}">
      <formula1>"Met,Not Met,N/A"</formula1>
    </dataValidation>
  </dataValidations>
  <pageMargins left="0.7" right="0.7" top="0.75" bottom="0.75" header="0.3" footer="0.3"/>
  <pageSetup orientation="portrait" horizontalDpi="1200" verticalDpi="1200" r:id="rId1"/>
  <ignoredErrors>
    <ignoredError sqref="F85:AI89"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CBD80-6DFA-48E8-8130-BBBD77D337DA}">
  <sheetPr>
    <tabColor theme="5"/>
  </sheetPr>
  <dimension ref="A1:AN82"/>
  <sheetViews>
    <sheetView zoomScaleNormal="100" workbookViewId="0">
      <selection activeCell="D28" sqref="D28"/>
    </sheetView>
  </sheetViews>
  <sheetFormatPr defaultRowHeight="14.4"/>
  <cols>
    <col min="1" max="1" width="5.6640625" customWidth="1"/>
    <col min="2" max="2" width="63.109375" style="83" customWidth="1"/>
    <col min="3" max="3" width="37.44140625" customWidth="1"/>
    <col min="4" max="4" width="28.6640625" style="83" customWidth="1"/>
    <col min="5" max="5" width="28.6640625" customWidth="1"/>
    <col min="6" max="6" width="28.6640625" style="60" customWidth="1"/>
    <col min="7" max="7" width="28.6640625" customWidth="1"/>
    <col min="8" max="8" width="28.6640625" style="60" customWidth="1"/>
    <col min="9" max="9" width="28.6640625" customWidth="1"/>
    <col min="10" max="10" width="28.6640625" style="60" customWidth="1"/>
    <col min="11" max="11" width="28.6640625" customWidth="1"/>
    <col min="12" max="12" width="28.6640625" style="60" customWidth="1"/>
    <col min="13" max="33" width="28.6640625" customWidth="1"/>
    <col min="34" max="35" width="12.6640625" customWidth="1"/>
    <col min="36" max="36" width="15.33203125" customWidth="1"/>
    <col min="37" max="37" width="16.33203125" customWidth="1"/>
    <col min="38" max="38" width="12.6640625" customWidth="1"/>
    <col min="39" max="40" width="10.6640625" customWidth="1"/>
  </cols>
  <sheetData>
    <row r="1" spans="1:40" s="132" customFormat="1" ht="15" customHeight="1">
      <c r="A1" s="393" t="s">
        <v>46</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160"/>
      <c r="AN1" s="160"/>
    </row>
    <row r="2" spans="1:40" s="132" customFormat="1" ht="15" customHeigh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160"/>
      <c r="AN2" s="160"/>
    </row>
    <row r="3" spans="1:40" s="132" customFormat="1" ht="13.8">
      <c r="A3" s="379" t="s">
        <v>27</v>
      </c>
      <c r="B3" s="380"/>
      <c r="C3" s="377">
        <f>'Workbook Set-up'!B5</f>
        <v>0</v>
      </c>
      <c r="D3" s="377"/>
      <c r="E3" s="270"/>
      <c r="F3" s="134"/>
      <c r="G3" s="133"/>
      <c r="H3" s="134"/>
      <c r="I3" s="133"/>
      <c r="J3" s="134"/>
      <c r="K3" s="133"/>
      <c r="L3" s="134"/>
      <c r="M3" s="133"/>
      <c r="N3" s="133"/>
      <c r="O3" s="133"/>
      <c r="P3" s="133"/>
      <c r="Q3" s="133"/>
      <c r="R3" s="133"/>
      <c r="S3" s="133"/>
      <c r="T3" s="133"/>
      <c r="U3" s="133"/>
      <c r="V3" s="133"/>
      <c r="W3" s="133"/>
      <c r="X3" s="133"/>
      <c r="Y3" s="133"/>
      <c r="Z3" s="133"/>
      <c r="AA3" s="133"/>
      <c r="AB3" s="133"/>
      <c r="AC3" s="133"/>
      <c r="AD3" s="133"/>
      <c r="AE3" s="133"/>
      <c r="AF3" s="133"/>
      <c r="AG3" s="133"/>
      <c r="AH3" s="134"/>
      <c r="AI3" s="134"/>
      <c r="AJ3" s="134"/>
      <c r="AK3" s="129"/>
      <c r="AL3" s="129"/>
      <c r="AM3" s="129"/>
      <c r="AN3" s="129"/>
    </row>
    <row r="4" spans="1:40" s="132" customFormat="1" ht="13.8">
      <c r="A4" s="379" t="s">
        <v>28</v>
      </c>
      <c r="B4" s="380"/>
      <c r="C4" s="377">
        <f>'Workbook Set-up'!B6</f>
        <v>0</v>
      </c>
      <c r="D4" s="377"/>
      <c r="E4" s="270"/>
      <c r="F4" s="136"/>
      <c r="G4" s="135"/>
      <c r="H4" s="136"/>
      <c r="I4" s="135"/>
      <c r="J4" s="136"/>
      <c r="K4" s="135"/>
      <c r="L4" s="136"/>
      <c r="M4" s="135"/>
      <c r="N4" s="135"/>
      <c r="O4" s="135"/>
      <c r="P4" s="135"/>
      <c r="Q4" s="135"/>
      <c r="R4" s="135"/>
      <c r="S4" s="135"/>
      <c r="T4" s="135"/>
      <c r="U4" s="135"/>
      <c r="V4" s="135"/>
      <c r="W4" s="135"/>
      <c r="X4" s="135"/>
      <c r="Y4" s="135"/>
      <c r="Z4" s="135"/>
      <c r="AA4" s="135"/>
      <c r="AB4" s="135"/>
      <c r="AC4" s="135"/>
      <c r="AD4" s="135"/>
      <c r="AE4" s="135"/>
      <c r="AF4" s="135"/>
      <c r="AG4" s="135"/>
      <c r="AH4" s="136"/>
      <c r="AI4" s="136"/>
      <c r="AJ4" s="136"/>
      <c r="AK4" s="129"/>
      <c r="AL4" s="129"/>
      <c r="AM4" s="129"/>
      <c r="AN4" s="129"/>
    </row>
    <row r="5" spans="1:40" s="132" customFormat="1" ht="13.8">
      <c r="A5" s="379" t="s">
        <v>32</v>
      </c>
      <c r="B5" s="380"/>
      <c r="C5" s="377">
        <f>'Workbook Set-up'!B10</f>
        <v>0</v>
      </c>
      <c r="D5" s="377"/>
      <c r="E5" s="270"/>
      <c r="F5" s="136"/>
      <c r="G5" s="135"/>
      <c r="H5" s="136"/>
      <c r="I5" s="135"/>
      <c r="J5" s="136"/>
      <c r="K5" s="135"/>
      <c r="L5" s="136"/>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29"/>
      <c r="AL5" s="129"/>
      <c r="AM5" s="129"/>
      <c r="AN5" s="129"/>
    </row>
    <row r="6" spans="1:40" s="132" customFormat="1" thickBot="1">
      <c r="A6" s="379" t="s">
        <v>48</v>
      </c>
      <c r="B6" s="380"/>
      <c r="C6" s="384" t="str">
        <f>IF(AND('Workbook Set-up'!$B$11="",'Workbook Set-up'!$B$12=""),"",IF('Workbook Set-up'!$B$11='Workbook Set-up'!$B$12,TEXT('Workbook Set-up'!$B$11,"m/d/yyyy"),IF('Workbook Set-up'!$B$11&lt;&gt;'Workbook Set-up'!$B$12,TEXT('Workbook Set-up'!$B$11,"m/d/yyyy")&amp;" to "&amp;TEXT('Workbook Set-up'!$B$12,"m/d/yyyy"),"")))</f>
        <v/>
      </c>
      <c r="D6" s="405"/>
      <c r="E6" s="271"/>
      <c r="F6" s="136"/>
      <c r="G6" s="135"/>
      <c r="H6" s="136"/>
      <c r="I6" s="135"/>
      <c r="J6" s="136"/>
      <c r="K6" s="135"/>
      <c r="L6" s="136"/>
      <c r="M6" s="135"/>
      <c r="N6" s="135"/>
      <c r="O6" s="135"/>
      <c r="P6" s="135"/>
      <c r="Q6" s="135"/>
      <c r="R6" s="135"/>
      <c r="S6" s="135"/>
      <c r="T6" s="135"/>
      <c r="U6" s="135"/>
      <c r="V6" s="135"/>
      <c r="W6" s="135"/>
      <c r="X6" s="135"/>
      <c r="Y6" s="135"/>
      <c r="Z6" s="135"/>
      <c r="AA6" s="135"/>
      <c r="AB6" s="135"/>
      <c r="AC6" s="135"/>
      <c r="AD6" s="135"/>
      <c r="AE6" s="135"/>
      <c r="AF6" s="135"/>
      <c r="AG6" s="135"/>
      <c r="AH6" s="136"/>
      <c r="AI6" s="136"/>
      <c r="AJ6" s="136"/>
      <c r="AK6" s="129"/>
      <c r="AL6" s="129"/>
      <c r="AM6" s="129"/>
      <c r="AN6" s="129"/>
    </row>
    <row r="7" spans="1:40" ht="15" customHeight="1">
      <c r="A7" s="55"/>
      <c r="B7" s="406" t="s">
        <v>397</v>
      </c>
      <c r="C7" s="407"/>
      <c r="D7" s="151" t="s">
        <v>193</v>
      </c>
      <c r="E7" s="151" t="s">
        <v>193</v>
      </c>
      <c r="F7" s="151" t="s">
        <v>193</v>
      </c>
      <c r="G7" s="151" t="s">
        <v>193</v>
      </c>
      <c r="H7" s="151" t="s">
        <v>193</v>
      </c>
      <c r="I7" s="151" t="s">
        <v>193</v>
      </c>
      <c r="J7" s="151" t="s">
        <v>193</v>
      </c>
      <c r="K7" s="151" t="s">
        <v>193</v>
      </c>
      <c r="L7" s="151" t="s">
        <v>193</v>
      </c>
      <c r="M7" s="151" t="s">
        <v>193</v>
      </c>
      <c r="N7" s="151" t="s">
        <v>193</v>
      </c>
      <c r="O7" s="151" t="s">
        <v>193</v>
      </c>
      <c r="P7" s="151" t="s">
        <v>193</v>
      </c>
      <c r="Q7" s="151" t="s">
        <v>193</v>
      </c>
      <c r="R7" s="151" t="s">
        <v>193</v>
      </c>
      <c r="S7" s="151" t="s">
        <v>193</v>
      </c>
      <c r="T7" s="151" t="s">
        <v>193</v>
      </c>
      <c r="U7" s="151" t="s">
        <v>193</v>
      </c>
      <c r="V7" s="151" t="s">
        <v>193</v>
      </c>
      <c r="W7" s="151" t="s">
        <v>193</v>
      </c>
      <c r="X7" s="151" t="s">
        <v>193</v>
      </c>
      <c r="Y7" s="151" t="s">
        <v>193</v>
      </c>
      <c r="Z7" s="151" t="s">
        <v>193</v>
      </c>
      <c r="AA7" s="151" t="s">
        <v>193</v>
      </c>
      <c r="AB7" s="151" t="s">
        <v>193</v>
      </c>
      <c r="AC7" s="151" t="s">
        <v>193</v>
      </c>
      <c r="AD7" s="151" t="s">
        <v>193</v>
      </c>
      <c r="AE7" s="151" t="s">
        <v>193</v>
      </c>
      <c r="AF7" s="151" t="s">
        <v>193</v>
      </c>
      <c r="AG7" s="154" t="s">
        <v>193</v>
      </c>
      <c r="AH7" s="394" t="s">
        <v>195</v>
      </c>
      <c r="AI7" s="395"/>
      <c r="AJ7" s="395"/>
      <c r="AK7" s="395"/>
      <c r="AL7" s="396"/>
      <c r="AM7" s="55"/>
      <c r="AN7" s="55"/>
    </row>
    <row r="8" spans="1:40" ht="15" customHeight="1">
      <c r="A8" s="55"/>
      <c r="B8" s="408"/>
      <c r="C8" s="409"/>
      <c r="D8" s="138" t="s">
        <v>398</v>
      </c>
      <c r="E8" s="138" t="s">
        <v>398</v>
      </c>
      <c r="F8" s="138" t="s">
        <v>398</v>
      </c>
      <c r="G8" s="138" t="s">
        <v>398</v>
      </c>
      <c r="H8" s="138" t="s">
        <v>398</v>
      </c>
      <c r="I8" s="138" t="s">
        <v>398</v>
      </c>
      <c r="J8" s="138" t="s">
        <v>398</v>
      </c>
      <c r="K8" s="138" t="s">
        <v>398</v>
      </c>
      <c r="L8" s="138" t="s">
        <v>398</v>
      </c>
      <c r="M8" s="138" t="s">
        <v>398</v>
      </c>
      <c r="N8" s="138" t="s">
        <v>398</v>
      </c>
      <c r="O8" s="138" t="s">
        <v>398</v>
      </c>
      <c r="P8" s="138" t="s">
        <v>398</v>
      </c>
      <c r="Q8" s="138" t="s">
        <v>398</v>
      </c>
      <c r="R8" s="138" t="s">
        <v>398</v>
      </c>
      <c r="S8" s="138" t="s">
        <v>398</v>
      </c>
      <c r="T8" s="138" t="s">
        <v>398</v>
      </c>
      <c r="U8" s="138" t="s">
        <v>398</v>
      </c>
      <c r="V8" s="138" t="s">
        <v>398</v>
      </c>
      <c r="W8" s="138" t="s">
        <v>398</v>
      </c>
      <c r="X8" s="138" t="s">
        <v>398</v>
      </c>
      <c r="Y8" s="138" t="s">
        <v>398</v>
      </c>
      <c r="Z8" s="138" t="s">
        <v>398</v>
      </c>
      <c r="AA8" s="138" t="s">
        <v>398</v>
      </c>
      <c r="AB8" s="138" t="s">
        <v>398</v>
      </c>
      <c r="AC8" s="138" t="s">
        <v>398</v>
      </c>
      <c r="AD8" s="138" t="s">
        <v>398</v>
      </c>
      <c r="AE8" s="138" t="s">
        <v>398</v>
      </c>
      <c r="AF8" s="138" t="s">
        <v>398</v>
      </c>
      <c r="AG8" s="155" t="s">
        <v>398</v>
      </c>
      <c r="AH8" s="397"/>
      <c r="AI8" s="398"/>
      <c r="AJ8" s="398"/>
      <c r="AK8" s="398"/>
      <c r="AL8" s="399"/>
      <c r="AM8" s="55"/>
      <c r="AN8" s="55"/>
    </row>
    <row r="9" spans="1:40" s="55" customFormat="1" ht="18" customHeight="1">
      <c r="B9" s="410"/>
      <c r="C9" s="411"/>
      <c r="D9" s="138" t="s">
        <v>399</v>
      </c>
      <c r="E9" s="138" t="s">
        <v>399</v>
      </c>
      <c r="F9" s="138" t="s">
        <v>399</v>
      </c>
      <c r="G9" s="138" t="s">
        <v>399</v>
      </c>
      <c r="H9" s="138" t="s">
        <v>399</v>
      </c>
      <c r="I9" s="138" t="s">
        <v>399</v>
      </c>
      <c r="J9" s="138" t="s">
        <v>399</v>
      </c>
      <c r="K9" s="138" t="s">
        <v>399</v>
      </c>
      <c r="L9" s="138" t="s">
        <v>399</v>
      </c>
      <c r="M9" s="138" t="s">
        <v>399</v>
      </c>
      <c r="N9" s="138" t="s">
        <v>399</v>
      </c>
      <c r="O9" s="138" t="s">
        <v>399</v>
      </c>
      <c r="P9" s="138" t="s">
        <v>399</v>
      </c>
      <c r="Q9" s="138" t="s">
        <v>399</v>
      </c>
      <c r="R9" s="138" t="s">
        <v>399</v>
      </c>
      <c r="S9" s="138" t="s">
        <v>399</v>
      </c>
      <c r="T9" s="138" t="s">
        <v>399</v>
      </c>
      <c r="U9" s="138" t="s">
        <v>399</v>
      </c>
      <c r="V9" s="138" t="s">
        <v>399</v>
      </c>
      <c r="W9" s="138" t="s">
        <v>399</v>
      </c>
      <c r="X9" s="138" t="s">
        <v>399</v>
      </c>
      <c r="Y9" s="138" t="s">
        <v>399</v>
      </c>
      <c r="Z9" s="138" t="s">
        <v>399</v>
      </c>
      <c r="AA9" s="138" t="s">
        <v>399</v>
      </c>
      <c r="AB9" s="138" t="s">
        <v>399</v>
      </c>
      <c r="AC9" s="138" t="s">
        <v>399</v>
      </c>
      <c r="AD9" s="138" t="s">
        <v>399</v>
      </c>
      <c r="AE9" s="138" t="s">
        <v>399</v>
      </c>
      <c r="AF9" s="138" t="s">
        <v>399</v>
      </c>
      <c r="AG9" s="155" t="s">
        <v>399</v>
      </c>
      <c r="AH9" s="397"/>
      <c r="AI9" s="398"/>
      <c r="AJ9" s="398"/>
      <c r="AK9" s="398"/>
      <c r="AL9" s="399"/>
    </row>
    <row r="10" spans="1:40" s="56" customFormat="1" ht="27" customHeight="1">
      <c r="A10" s="152" t="s">
        <v>202</v>
      </c>
      <c r="B10" s="295" t="s">
        <v>203</v>
      </c>
      <c r="C10" s="140" t="s">
        <v>204</v>
      </c>
      <c r="D10" s="58">
        <v>1</v>
      </c>
      <c r="E10" s="58">
        <v>2</v>
      </c>
      <c r="F10" s="58">
        <v>3</v>
      </c>
      <c r="G10" s="58">
        <v>4</v>
      </c>
      <c r="H10" s="58">
        <v>5</v>
      </c>
      <c r="I10" s="58">
        <v>6</v>
      </c>
      <c r="J10" s="58">
        <v>7</v>
      </c>
      <c r="K10" s="58">
        <v>8</v>
      </c>
      <c r="L10" s="58">
        <v>9</v>
      </c>
      <c r="M10" s="58">
        <v>10</v>
      </c>
      <c r="N10" s="58">
        <v>11</v>
      </c>
      <c r="O10" s="58">
        <v>12</v>
      </c>
      <c r="P10" s="58">
        <v>13</v>
      </c>
      <c r="Q10" s="58">
        <v>14</v>
      </c>
      <c r="R10" s="58">
        <v>15</v>
      </c>
      <c r="S10" s="58">
        <v>16</v>
      </c>
      <c r="T10" s="58">
        <v>17</v>
      </c>
      <c r="U10" s="58">
        <v>18</v>
      </c>
      <c r="V10" s="58">
        <v>19</v>
      </c>
      <c r="W10" s="58">
        <v>20</v>
      </c>
      <c r="X10" s="58">
        <v>21</v>
      </c>
      <c r="Y10" s="58">
        <v>22</v>
      </c>
      <c r="Z10" s="58">
        <v>23</v>
      </c>
      <c r="AA10" s="58">
        <v>24</v>
      </c>
      <c r="AB10" s="58">
        <v>25</v>
      </c>
      <c r="AC10" s="58">
        <v>26</v>
      </c>
      <c r="AD10" s="58">
        <v>27</v>
      </c>
      <c r="AE10" s="58">
        <v>28</v>
      </c>
      <c r="AF10" s="58">
        <v>29</v>
      </c>
      <c r="AG10" s="100">
        <v>30</v>
      </c>
      <c r="AH10" s="336" t="s">
        <v>207</v>
      </c>
      <c r="AI10" s="58" t="s">
        <v>208</v>
      </c>
      <c r="AJ10" s="58" t="s">
        <v>209</v>
      </c>
      <c r="AK10" s="58" t="s">
        <v>210</v>
      </c>
      <c r="AL10" s="337" t="s">
        <v>53</v>
      </c>
    </row>
    <row r="11" spans="1:40" ht="95.25" customHeight="1">
      <c r="A11" s="153">
        <v>1</v>
      </c>
      <c r="B11" s="297" t="s">
        <v>400</v>
      </c>
      <c r="C11" s="298" t="s">
        <v>401</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353">
        <f>COUNTIF(D11:AG11,"=Met")</f>
        <v>0</v>
      </c>
      <c r="AI11" s="98">
        <f>IF(SUM(AH11,AJ11)=0,0,AH11/SUM(AH11,AJ11))</f>
        <v>0</v>
      </c>
      <c r="AJ11" s="99">
        <f>COUNTIF(D11:AG11,"Not Met")</f>
        <v>0</v>
      </c>
      <c r="AK11" s="98">
        <f>IF(SUM(AH11,AJ11)=0,0,AJ11/SUM(AH11,AJ11))</f>
        <v>0</v>
      </c>
      <c r="AL11" s="117">
        <f>COUNTIF(D11:AG11,"N/A")</f>
        <v>0</v>
      </c>
    </row>
    <row r="12" spans="1:40" ht="118.5" customHeight="1">
      <c r="A12" s="153">
        <v>2</v>
      </c>
      <c r="B12" s="301" t="s">
        <v>402</v>
      </c>
      <c r="C12" s="298" t="s">
        <v>403</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353">
        <f t="shared" ref="AH12:AH24" si="0">COUNTIF(D12:AG12,"=Met")</f>
        <v>0</v>
      </c>
      <c r="AI12" s="98">
        <f t="shared" ref="AI12:AI17" si="1">IF(SUM(AH12,AJ12)=0,0,AH12/SUM(AH12,AJ12))</f>
        <v>0</v>
      </c>
      <c r="AJ12" s="99">
        <f t="shared" ref="AJ12:AJ24" si="2">COUNTIF(D12:AG12,"Not Met")</f>
        <v>0</v>
      </c>
      <c r="AK12" s="98">
        <f t="shared" ref="AK12:AK17" si="3">IF(SUM(AH12,AJ12)=0,0,AJ12/SUM(AH12,AJ12))</f>
        <v>0</v>
      </c>
      <c r="AL12" s="117">
        <f t="shared" ref="AL12:AL24" si="4">COUNTIF(D12:AG12,"N/A")</f>
        <v>0</v>
      </c>
    </row>
    <row r="13" spans="1:40" ht="53.25" customHeight="1">
      <c r="A13" s="153">
        <v>3</v>
      </c>
      <c r="B13" s="301" t="s">
        <v>404</v>
      </c>
      <c r="C13" s="298" t="s">
        <v>405</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353">
        <f t="shared" si="0"/>
        <v>0</v>
      </c>
      <c r="AI13" s="98">
        <f t="shared" si="1"/>
        <v>0</v>
      </c>
      <c r="AJ13" s="99">
        <f t="shared" si="2"/>
        <v>0</v>
      </c>
      <c r="AK13" s="98">
        <f t="shared" si="3"/>
        <v>0</v>
      </c>
      <c r="AL13" s="117">
        <f t="shared" si="4"/>
        <v>0</v>
      </c>
    </row>
    <row r="14" spans="1:40" ht="94.5" customHeight="1">
      <c r="A14" s="153">
        <v>4</v>
      </c>
      <c r="B14" s="301" t="s">
        <v>406</v>
      </c>
      <c r="C14" s="305" t="s">
        <v>318</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353">
        <f t="shared" si="0"/>
        <v>0</v>
      </c>
      <c r="AI14" s="98">
        <f t="shared" si="1"/>
        <v>0</v>
      </c>
      <c r="AJ14" s="99">
        <f t="shared" si="2"/>
        <v>0</v>
      </c>
      <c r="AK14" s="98">
        <f t="shared" si="3"/>
        <v>0</v>
      </c>
      <c r="AL14" s="117">
        <f t="shared" si="4"/>
        <v>0</v>
      </c>
    </row>
    <row r="15" spans="1:40" ht="183" customHeight="1">
      <c r="A15" s="153">
        <v>5</v>
      </c>
      <c r="B15" s="301" t="s">
        <v>407</v>
      </c>
      <c r="C15" s="298" t="s">
        <v>408</v>
      </c>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353">
        <f t="shared" si="0"/>
        <v>0</v>
      </c>
      <c r="AI15" s="98">
        <f>IF(SUM(AH15,AJ15)=0,0,AH15/SUM(AH15,AJ15))</f>
        <v>0</v>
      </c>
      <c r="AJ15" s="99">
        <f t="shared" si="2"/>
        <v>0</v>
      </c>
      <c r="AK15" s="98">
        <f>IF(SUM(AH15,AJ15)=0,0,AJ15/SUM(AH15,AJ15))</f>
        <v>0</v>
      </c>
      <c r="AL15" s="117">
        <f t="shared" si="4"/>
        <v>0</v>
      </c>
    </row>
    <row r="16" spans="1:40" ht="276.75" customHeight="1">
      <c r="A16" s="153">
        <v>6</v>
      </c>
      <c r="B16" s="301" t="s">
        <v>409</v>
      </c>
      <c r="C16" s="298" t="s">
        <v>410</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353">
        <f t="shared" si="0"/>
        <v>0</v>
      </c>
      <c r="AI16" s="98">
        <f t="shared" si="1"/>
        <v>0</v>
      </c>
      <c r="AJ16" s="99">
        <f t="shared" si="2"/>
        <v>0</v>
      </c>
      <c r="AK16" s="98">
        <f t="shared" si="3"/>
        <v>0</v>
      </c>
      <c r="AL16" s="117">
        <f t="shared" si="4"/>
        <v>0</v>
      </c>
    </row>
    <row r="17" spans="1:38" ht="234.75" customHeight="1">
      <c r="A17" s="153">
        <v>7</v>
      </c>
      <c r="B17" s="301" t="s">
        <v>411</v>
      </c>
      <c r="C17" s="298" t="s">
        <v>412</v>
      </c>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353">
        <f t="shared" si="0"/>
        <v>0</v>
      </c>
      <c r="AI17" s="98">
        <f t="shared" si="1"/>
        <v>0</v>
      </c>
      <c r="AJ17" s="99">
        <f t="shared" si="2"/>
        <v>0</v>
      </c>
      <c r="AK17" s="98">
        <f t="shared" si="3"/>
        <v>0</v>
      </c>
      <c r="AL17" s="117">
        <f t="shared" si="4"/>
        <v>0</v>
      </c>
    </row>
    <row r="18" spans="1:38" ht="170.25" customHeight="1">
      <c r="A18" s="153">
        <v>8</v>
      </c>
      <c r="B18" s="312" t="s">
        <v>413</v>
      </c>
      <c r="C18" s="298" t="s">
        <v>412</v>
      </c>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353">
        <f t="shared" si="0"/>
        <v>0</v>
      </c>
      <c r="AI18" s="98">
        <f t="shared" ref="AI18:AI24" si="5">IF(SUM(AH18,AJ18)=0,0,AH18/SUM(AH18,AJ18))</f>
        <v>0</v>
      </c>
      <c r="AJ18" s="99">
        <f t="shared" si="2"/>
        <v>0</v>
      </c>
      <c r="AK18" s="98">
        <f t="shared" ref="AK18:AK24" si="6">IF(SUM(AH18,AJ18)=0,0,AJ18/SUM(AH18,AJ18))</f>
        <v>0</v>
      </c>
      <c r="AL18" s="117">
        <f t="shared" si="4"/>
        <v>0</v>
      </c>
    </row>
    <row r="19" spans="1:38" ht="198" customHeight="1">
      <c r="A19" s="153">
        <v>9</v>
      </c>
      <c r="B19" s="312" t="s">
        <v>414</v>
      </c>
      <c r="C19" s="298" t="s">
        <v>415</v>
      </c>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353">
        <f t="shared" si="0"/>
        <v>0</v>
      </c>
      <c r="AI19" s="98">
        <f t="shared" si="5"/>
        <v>0</v>
      </c>
      <c r="AJ19" s="99">
        <f t="shared" si="2"/>
        <v>0</v>
      </c>
      <c r="AK19" s="98">
        <f t="shared" si="6"/>
        <v>0</v>
      </c>
      <c r="AL19" s="117">
        <f t="shared" si="4"/>
        <v>0</v>
      </c>
    </row>
    <row r="20" spans="1:38" ht="145.5" customHeight="1">
      <c r="A20" s="153">
        <v>10</v>
      </c>
      <c r="B20" s="312" t="s">
        <v>416</v>
      </c>
      <c r="C20" s="298" t="s">
        <v>417</v>
      </c>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353">
        <f t="shared" si="0"/>
        <v>0</v>
      </c>
      <c r="AI20" s="98">
        <f t="shared" si="5"/>
        <v>0</v>
      </c>
      <c r="AJ20" s="99">
        <f t="shared" si="2"/>
        <v>0</v>
      </c>
      <c r="AK20" s="98">
        <f t="shared" si="6"/>
        <v>0</v>
      </c>
      <c r="AL20" s="117">
        <f t="shared" si="4"/>
        <v>0</v>
      </c>
    </row>
    <row r="21" spans="1:38" ht="199.5" customHeight="1">
      <c r="A21" s="153">
        <v>11</v>
      </c>
      <c r="B21" s="312" t="s">
        <v>418</v>
      </c>
      <c r="C21" s="298" t="s">
        <v>419</v>
      </c>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353">
        <f t="shared" si="0"/>
        <v>0</v>
      </c>
      <c r="AI21" s="98">
        <f t="shared" si="5"/>
        <v>0</v>
      </c>
      <c r="AJ21" s="99">
        <f t="shared" si="2"/>
        <v>0</v>
      </c>
      <c r="AK21" s="98">
        <f t="shared" si="6"/>
        <v>0</v>
      </c>
      <c r="AL21" s="117">
        <f t="shared" si="4"/>
        <v>0</v>
      </c>
    </row>
    <row r="22" spans="1:38" ht="123" customHeight="1">
      <c r="A22" s="153">
        <v>12</v>
      </c>
      <c r="B22" s="312" t="s">
        <v>420</v>
      </c>
      <c r="C22" s="298" t="s">
        <v>421</v>
      </c>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353">
        <f t="shared" si="0"/>
        <v>0</v>
      </c>
      <c r="AI22" s="98">
        <f t="shared" si="5"/>
        <v>0</v>
      </c>
      <c r="AJ22" s="99">
        <f t="shared" si="2"/>
        <v>0</v>
      </c>
      <c r="AK22" s="98">
        <f t="shared" si="6"/>
        <v>0</v>
      </c>
      <c r="AL22" s="117">
        <f t="shared" si="4"/>
        <v>0</v>
      </c>
    </row>
    <row r="23" spans="1:38" ht="201.75" customHeight="1">
      <c r="A23" s="153">
        <v>13</v>
      </c>
      <c r="B23" s="312" t="s">
        <v>422</v>
      </c>
      <c r="C23" s="298" t="s">
        <v>423</v>
      </c>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353">
        <f t="shared" si="0"/>
        <v>0</v>
      </c>
      <c r="AI23" s="98">
        <f t="shared" si="5"/>
        <v>0</v>
      </c>
      <c r="AJ23" s="99">
        <f t="shared" si="2"/>
        <v>0</v>
      </c>
      <c r="AK23" s="98">
        <f t="shared" si="6"/>
        <v>0</v>
      </c>
      <c r="AL23" s="117">
        <f t="shared" si="4"/>
        <v>0</v>
      </c>
    </row>
    <row r="24" spans="1:38" ht="264" customHeight="1" thickBot="1">
      <c r="A24" s="153">
        <v>14</v>
      </c>
      <c r="B24" s="313" t="s">
        <v>424</v>
      </c>
      <c r="C24" s="314" t="s">
        <v>425</v>
      </c>
      <c r="D24" s="350"/>
      <c r="E24" s="350"/>
      <c r="F24" s="350"/>
      <c r="G24" s="350"/>
      <c r="H24" s="350"/>
      <c r="I24" s="350"/>
      <c r="J24" s="350"/>
      <c r="K24" s="350"/>
      <c r="L24" s="350"/>
      <c r="M24" s="350"/>
      <c r="N24" s="350"/>
      <c r="O24" s="350"/>
      <c r="P24" s="350"/>
      <c r="Q24" s="350"/>
      <c r="R24" s="350"/>
      <c r="S24" s="350"/>
      <c r="T24" s="350"/>
      <c r="U24" s="350"/>
      <c r="V24" s="350"/>
      <c r="W24" s="350"/>
      <c r="X24" s="350"/>
      <c r="Y24" s="350"/>
      <c r="Z24" s="350"/>
      <c r="AA24" s="350"/>
      <c r="AB24" s="350"/>
      <c r="AC24" s="350"/>
      <c r="AD24" s="350"/>
      <c r="AE24" s="350"/>
      <c r="AF24" s="350"/>
      <c r="AG24" s="350"/>
      <c r="AH24" s="354">
        <f t="shared" si="0"/>
        <v>0</v>
      </c>
      <c r="AI24" s="352">
        <f t="shared" si="5"/>
        <v>0</v>
      </c>
      <c r="AJ24" s="119">
        <f t="shared" si="2"/>
        <v>0</v>
      </c>
      <c r="AK24" s="352">
        <f t="shared" si="6"/>
        <v>0</v>
      </c>
      <c r="AL24" s="120">
        <f t="shared" si="4"/>
        <v>0</v>
      </c>
    </row>
    <row r="25" spans="1:38">
      <c r="A25" s="55"/>
      <c r="B25" s="128"/>
      <c r="C25" s="166" t="s">
        <v>387</v>
      </c>
      <c r="D25" s="170">
        <f>COUNTIF(D11:D24,"=Met")</f>
        <v>0</v>
      </c>
      <c r="E25" s="170">
        <f t="shared" ref="E25:M25" si="7">COUNTIF(E11:E24,"=Met")</f>
        <v>0</v>
      </c>
      <c r="F25" s="170">
        <f t="shared" si="7"/>
        <v>0</v>
      </c>
      <c r="G25" s="170">
        <f t="shared" si="7"/>
        <v>0</v>
      </c>
      <c r="H25" s="170">
        <f t="shared" si="7"/>
        <v>0</v>
      </c>
      <c r="I25" s="170">
        <f t="shared" si="7"/>
        <v>0</v>
      </c>
      <c r="J25" s="170">
        <f t="shared" si="7"/>
        <v>0</v>
      </c>
      <c r="K25" s="170">
        <f t="shared" si="7"/>
        <v>0</v>
      </c>
      <c r="L25" s="170">
        <f t="shared" si="7"/>
        <v>0</v>
      </c>
      <c r="M25" s="170">
        <f t="shared" si="7"/>
        <v>0</v>
      </c>
      <c r="N25" s="170">
        <f t="shared" ref="N25:AG25" si="8">COUNTIF(N11:N24,"=Met")</f>
        <v>0</v>
      </c>
      <c r="O25" s="170">
        <f t="shared" si="8"/>
        <v>0</v>
      </c>
      <c r="P25" s="170">
        <f t="shared" si="8"/>
        <v>0</v>
      </c>
      <c r="Q25" s="170">
        <f t="shared" si="8"/>
        <v>0</v>
      </c>
      <c r="R25" s="170">
        <f t="shared" si="8"/>
        <v>0</v>
      </c>
      <c r="S25" s="170">
        <f t="shared" si="8"/>
        <v>0</v>
      </c>
      <c r="T25" s="170">
        <f t="shared" si="8"/>
        <v>0</v>
      </c>
      <c r="U25" s="170">
        <f t="shared" si="8"/>
        <v>0</v>
      </c>
      <c r="V25" s="170">
        <f t="shared" si="8"/>
        <v>0</v>
      </c>
      <c r="W25" s="170">
        <f t="shared" si="8"/>
        <v>0</v>
      </c>
      <c r="X25" s="170">
        <f t="shared" si="8"/>
        <v>0</v>
      </c>
      <c r="Y25" s="170">
        <f t="shared" si="8"/>
        <v>0</v>
      </c>
      <c r="Z25" s="170">
        <f t="shared" si="8"/>
        <v>0</v>
      </c>
      <c r="AA25" s="170">
        <f t="shared" si="8"/>
        <v>0</v>
      </c>
      <c r="AB25" s="170">
        <f t="shared" si="8"/>
        <v>0</v>
      </c>
      <c r="AC25" s="170">
        <f t="shared" si="8"/>
        <v>0</v>
      </c>
      <c r="AD25" s="170">
        <f t="shared" si="8"/>
        <v>0</v>
      </c>
      <c r="AE25" s="170">
        <f t="shared" si="8"/>
        <v>0</v>
      </c>
      <c r="AF25" s="170">
        <f t="shared" si="8"/>
        <v>0</v>
      </c>
      <c r="AG25" s="171">
        <f t="shared" si="8"/>
        <v>0</v>
      </c>
      <c r="AH25" s="55"/>
      <c r="AI25" s="55"/>
      <c r="AJ25" s="55"/>
      <c r="AK25" s="55"/>
      <c r="AL25" s="55"/>
    </row>
    <row r="26" spans="1:38">
      <c r="A26" s="55"/>
      <c r="B26" s="128"/>
      <c r="C26" s="167" t="s">
        <v>56</v>
      </c>
      <c r="D26" s="169">
        <f t="shared" ref="D26:M26" si="9">IF(SUM(D25,D27)=0,0,D25/SUM(D25,D27))</f>
        <v>0</v>
      </c>
      <c r="E26" s="98">
        <f t="shared" si="9"/>
        <v>0</v>
      </c>
      <c r="F26" s="98">
        <f t="shared" si="9"/>
        <v>0</v>
      </c>
      <c r="G26" s="98">
        <f t="shared" si="9"/>
        <v>0</v>
      </c>
      <c r="H26" s="98">
        <f t="shared" si="9"/>
        <v>0</v>
      </c>
      <c r="I26" s="98">
        <f t="shared" si="9"/>
        <v>0</v>
      </c>
      <c r="J26" s="98">
        <f t="shared" si="9"/>
        <v>0</v>
      </c>
      <c r="K26" s="98">
        <f t="shared" si="9"/>
        <v>0</v>
      </c>
      <c r="L26" s="98">
        <f t="shared" si="9"/>
        <v>0</v>
      </c>
      <c r="M26" s="98">
        <f t="shared" si="9"/>
        <v>0</v>
      </c>
      <c r="N26" s="98">
        <f t="shared" ref="N26:AG26" si="10">IF(SUM(N25,N27)=0,0,N25/SUM(N25,N27))</f>
        <v>0</v>
      </c>
      <c r="O26" s="98">
        <f t="shared" si="10"/>
        <v>0</v>
      </c>
      <c r="P26" s="98">
        <f t="shared" si="10"/>
        <v>0</v>
      </c>
      <c r="Q26" s="98">
        <f t="shared" si="10"/>
        <v>0</v>
      </c>
      <c r="R26" s="98">
        <f t="shared" si="10"/>
        <v>0</v>
      </c>
      <c r="S26" s="98">
        <f t="shared" si="10"/>
        <v>0</v>
      </c>
      <c r="T26" s="98">
        <f t="shared" si="10"/>
        <v>0</v>
      </c>
      <c r="U26" s="98">
        <f t="shared" si="10"/>
        <v>0</v>
      </c>
      <c r="V26" s="98">
        <f t="shared" si="10"/>
        <v>0</v>
      </c>
      <c r="W26" s="98">
        <f t="shared" si="10"/>
        <v>0</v>
      </c>
      <c r="X26" s="98">
        <f t="shared" si="10"/>
        <v>0</v>
      </c>
      <c r="Y26" s="98">
        <f t="shared" si="10"/>
        <v>0</v>
      </c>
      <c r="Z26" s="98">
        <f t="shared" si="10"/>
        <v>0</v>
      </c>
      <c r="AA26" s="98">
        <f t="shared" si="10"/>
        <v>0</v>
      </c>
      <c r="AB26" s="98">
        <f t="shared" si="10"/>
        <v>0</v>
      </c>
      <c r="AC26" s="98">
        <f t="shared" si="10"/>
        <v>0</v>
      </c>
      <c r="AD26" s="98">
        <f t="shared" si="10"/>
        <v>0</v>
      </c>
      <c r="AE26" s="98">
        <f t="shared" si="10"/>
        <v>0</v>
      </c>
      <c r="AF26" s="98">
        <f t="shared" si="10"/>
        <v>0</v>
      </c>
      <c r="AG26" s="116">
        <f t="shared" si="10"/>
        <v>0</v>
      </c>
      <c r="AH26" s="55"/>
      <c r="AI26" s="55"/>
      <c r="AJ26" s="55"/>
      <c r="AK26" s="55"/>
      <c r="AL26" s="55"/>
    </row>
    <row r="27" spans="1:38">
      <c r="A27" s="55"/>
      <c r="B27" s="128"/>
      <c r="C27" s="167" t="s">
        <v>388</v>
      </c>
      <c r="D27" s="130">
        <f t="shared" ref="D27:M27" si="11">COUNTIF(D11:D24,"=Not Met")</f>
        <v>0</v>
      </c>
      <c r="E27" s="99">
        <f t="shared" si="11"/>
        <v>0</v>
      </c>
      <c r="F27" s="99">
        <f t="shared" si="11"/>
        <v>0</v>
      </c>
      <c r="G27" s="99">
        <f t="shared" si="11"/>
        <v>0</v>
      </c>
      <c r="H27" s="99">
        <f t="shared" si="11"/>
        <v>0</v>
      </c>
      <c r="I27" s="99">
        <f t="shared" si="11"/>
        <v>0</v>
      </c>
      <c r="J27" s="99">
        <f t="shared" si="11"/>
        <v>0</v>
      </c>
      <c r="K27" s="99">
        <f t="shared" si="11"/>
        <v>0</v>
      </c>
      <c r="L27" s="99">
        <f t="shared" si="11"/>
        <v>0</v>
      </c>
      <c r="M27" s="99">
        <f t="shared" si="11"/>
        <v>0</v>
      </c>
      <c r="N27" s="99">
        <f t="shared" ref="N27:AG27" si="12">COUNTIF(N11:N24,"=Not Met")</f>
        <v>0</v>
      </c>
      <c r="O27" s="99">
        <f t="shared" si="12"/>
        <v>0</v>
      </c>
      <c r="P27" s="99">
        <f t="shared" si="12"/>
        <v>0</v>
      </c>
      <c r="Q27" s="99">
        <f t="shared" si="12"/>
        <v>0</v>
      </c>
      <c r="R27" s="99">
        <f t="shared" si="12"/>
        <v>0</v>
      </c>
      <c r="S27" s="99">
        <f t="shared" si="12"/>
        <v>0</v>
      </c>
      <c r="T27" s="99">
        <f t="shared" si="12"/>
        <v>0</v>
      </c>
      <c r="U27" s="99">
        <f t="shared" si="12"/>
        <v>0</v>
      </c>
      <c r="V27" s="99">
        <f t="shared" si="12"/>
        <v>0</v>
      </c>
      <c r="W27" s="99">
        <f t="shared" si="12"/>
        <v>0</v>
      </c>
      <c r="X27" s="99">
        <f t="shared" si="12"/>
        <v>0</v>
      </c>
      <c r="Y27" s="99">
        <f t="shared" si="12"/>
        <v>0</v>
      </c>
      <c r="Z27" s="99">
        <f t="shared" si="12"/>
        <v>0</v>
      </c>
      <c r="AA27" s="99">
        <f t="shared" si="12"/>
        <v>0</v>
      </c>
      <c r="AB27" s="99">
        <f t="shared" si="12"/>
        <v>0</v>
      </c>
      <c r="AC27" s="99">
        <f t="shared" si="12"/>
        <v>0</v>
      </c>
      <c r="AD27" s="99">
        <f t="shared" si="12"/>
        <v>0</v>
      </c>
      <c r="AE27" s="99">
        <f t="shared" si="12"/>
        <v>0</v>
      </c>
      <c r="AF27" s="99">
        <f t="shared" si="12"/>
        <v>0</v>
      </c>
      <c r="AG27" s="117">
        <f t="shared" si="12"/>
        <v>0</v>
      </c>
      <c r="AH27" s="55"/>
      <c r="AI27" s="55"/>
      <c r="AJ27" s="55"/>
      <c r="AK27" s="55"/>
      <c r="AL27" s="55"/>
    </row>
    <row r="28" spans="1:38">
      <c r="A28" s="55"/>
      <c r="B28" s="128"/>
      <c r="C28" s="167" t="s">
        <v>389</v>
      </c>
      <c r="D28" s="169">
        <f t="shared" ref="D28:M28" si="13">IF(SUM(D25,D27)=0,0,D27/SUM(D25,D27))</f>
        <v>0</v>
      </c>
      <c r="E28" s="98">
        <f t="shared" si="13"/>
        <v>0</v>
      </c>
      <c r="F28" s="98">
        <f t="shared" si="13"/>
        <v>0</v>
      </c>
      <c r="G28" s="98">
        <f t="shared" si="13"/>
        <v>0</v>
      </c>
      <c r="H28" s="98">
        <f t="shared" si="13"/>
        <v>0</v>
      </c>
      <c r="I28" s="98">
        <f t="shared" si="13"/>
        <v>0</v>
      </c>
      <c r="J28" s="98">
        <f t="shared" si="13"/>
        <v>0</v>
      </c>
      <c r="K28" s="98">
        <f t="shared" si="13"/>
        <v>0</v>
      </c>
      <c r="L28" s="98">
        <f t="shared" si="13"/>
        <v>0</v>
      </c>
      <c r="M28" s="98">
        <f t="shared" si="13"/>
        <v>0</v>
      </c>
      <c r="N28" s="98">
        <f t="shared" ref="N28:AG28" si="14">IF(SUM(N25,N27)=0,0,N27/SUM(N25,N27))</f>
        <v>0</v>
      </c>
      <c r="O28" s="98">
        <f t="shared" si="14"/>
        <v>0</v>
      </c>
      <c r="P28" s="98">
        <f t="shared" si="14"/>
        <v>0</v>
      </c>
      <c r="Q28" s="98">
        <f t="shared" si="14"/>
        <v>0</v>
      </c>
      <c r="R28" s="98">
        <f t="shared" si="14"/>
        <v>0</v>
      </c>
      <c r="S28" s="98">
        <f t="shared" si="14"/>
        <v>0</v>
      </c>
      <c r="T28" s="98">
        <f t="shared" si="14"/>
        <v>0</v>
      </c>
      <c r="U28" s="98">
        <f t="shared" si="14"/>
        <v>0</v>
      </c>
      <c r="V28" s="98">
        <f t="shared" si="14"/>
        <v>0</v>
      </c>
      <c r="W28" s="98">
        <f t="shared" si="14"/>
        <v>0</v>
      </c>
      <c r="X28" s="98">
        <f t="shared" si="14"/>
        <v>0</v>
      </c>
      <c r="Y28" s="98">
        <f t="shared" si="14"/>
        <v>0</v>
      </c>
      <c r="Z28" s="98">
        <f t="shared" si="14"/>
        <v>0</v>
      </c>
      <c r="AA28" s="98">
        <f t="shared" si="14"/>
        <v>0</v>
      </c>
      <c r="AB28" s="98">
        <f t="shared" si="14"/>
        <v>0</v>
      </c>
      <c r="AC28" s="98">
        <f t="shared" si="14"/>
        <v>0</v>
      </c>
      <c r="AD28" s="98">
        <f t="shared" si="14"/>
        <v>0</v>
      </c>
      <c r="AE28" s="98">
        <f t="shared" si="14"/>
        <v>0</v>
      </c>
      <c r="AF28" s="98">
        <f t="shared" si="14"/>
        <v>0</v>
      </c>
      <c r="AG28" s="116">
        <f t="shared" si="14"/>
        <v>0</v>
      </c>
      <c r="AH28" s="55"/>
      <c r="AI28" s="55"/>
      <c r="AJ28" s="55"/>
      <c r="AK28" s="55"/>
      <c r="AL28" s="55"/>
    </row>
    <row r="29" spans="1:38" ht="15" customHeight="1" thickBot="1">
      <c r="A29" s="55"/>
      <c r="B29" s="128"/>
      <c r="C29" s="168" t="s">
        <v>390</v>
      </c>
      <c r="D29" s="172">
        <f t="shared" ref="D29:M29" si="15">COUNTIF(D11:D24,"=N/A")</f>
        <v>0</v>
      </c>
      <c r="E29" s="119">
        <f t="shared" si="15"/>
        <v>0</v>
      </c>
      <c r="F29" s="119">
        <f t="shared" si="15"/>
        <v>0</v>
      </c>
      <c r="G29" s="119">
        <f t="shared" si="15"/>
        <v>0</v>
      </c>
      <c r="H29" s="119">
        <f t="shared" si="15"/>
        <v>0</v>
      </c>
      <c r="I29" s="119">
        <f t="shared" si="15"/>
        <v>0</v>
      </c>
      <c r="J29" s="119">
        <f t="shared" si="15"/>
        <v>0</v>
      </c>
      <c r="K29" s="119">
        <f t="shared" si="15"/>
        <v>0</v>
      </c>
      <c r="L29" s="119">
        <f t="shared" si="15"/>
        <v>0</v>
      </c>
      <c r="M29" s="119">
        <f t="shared" si="15"/>
        <v>0</v>
      </c>
      <c r="N29" s="119">
        <f t="shared" ref="N29:AG29" si="16">COUNTIF(N11:N24,"=N/A")</f>
        <v>0</v>
      </c>
      <c r="O29" s="119">
        <f t="shared" si="16"/>
        <v>0</v>
      </c>
      <c r="P29" s="119">
        <f t="shared" si="16"/>
        <v>0</v>
      </c>
      <c r="Q29" s="119">
        <f t="shared" si="16"/>
        <v>0</v>
      </c>
      <c r="R29" s="119">
        <f t="shared" si="16"/>
        <v>0</v>
      </c>
      <c r="S29" s="119">
        <f t="shared" si="16"/>
        <v>0</v>
      </c>
      <c r="T29" s="119">
        <f t="shared" si="16"/>
        <v>0</v>
      </c>
      <c r="U29" s="119">
        <f t="shared" si="16"/>
        <v>0</v>
      </c>
      <c r="V29" s="119">
        <f t="shared" si="16"/>
        <v>0</v>
      </c>
      <c r="W29" s="119">
        <f t="shared" si="16"/>
        <v>0</v>
      </c>
      <c r="X29" s="119">
        <f t="shared" si="16"/>
        <v>0</v>
      </c>
      <c r="Y29" s="119">
        <f t="shared" si="16"/>
        <v>0</v>
      </c>
      <c r="Z29" s="119">
        <f t="shared" si="16"/>
        <v>0</v>
      </c>
      <c r="AA29" s="119">
        <f t="shared" si="16"/>
        <v>0</v>
      </c>
      <c r="AB29" s="119">
        <f t="shared" si="16"/>
        <v>0</v>
      </c>
      <c r="AC29" s="119">
        <f t="shared" si="16"/>
        <v>0</v>
      </c>
      <c r="AD29" s="119">
        <f t="shared" si="16"/>
        <v>0</v>
      </c>
      <c r="AE29" s="119">
        <f t="shared" si="16"/>
        <v>0</v>
      </c>
      <c r="AF29" s="119">
        <f t="shared" si="16"/>
        <v>0</v>
      </c>
      <c r="AG29" s="120">
        <f t="shared" si="16"/>
        <v>0</v>
      </c>
      <c r="AH29" s="55"/>
      <c r="AI29" s="55"/>
      <c r="AJ29" s="55"/>
      <c r="AK29" s="55"/>
      <c r="AL29" s="55"/>
    </row>
    <row r="30" spans="1:38">
      <c r="A30" s="55"/>
      <c r="B30" s="128"/>
      <c r="C30" s="55"/>
      <c r="D30" s="128"/>
      <c r="E30" s="55"/>
      <c r="F30" s="59"/>
      <c r="G30" s="55"/>
      <c r="H30" s="59"/>
      <c r="I30" s="55"/>
      <c r="J30" s="59"/>
      <c r="K30" s="55"/>
      <c r="L30" s="59"/>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row>
    <row r="31" spans="1:38">
      <c r="A31" s="55"/>
      <c r="B31" s="128"/>
      <c r="C31" s="55"/>
      <c r="D31" s="128"/>
      <c r="E31" s="55"/>
      <c r="F31" s="59"/>
      <c r="G31" s="55"/>
      <c r="H31" s="59"/>
      <c r="I31" s="55"/>
      <c r="J31" s="59"/>
      <c r="K31" s="55"/>
      <c r="L31" s="59"/>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row>
    <row r="32" spans="1:38" ht="14.25" customHeight="1">
      <c r="A32" s="55"/>
      <c r="B32" s="128"/>
      <c r="C32" s="55"/>
      <c r="D32" s="403" t="s">
        <v>391</v>
      </c>
      <c r="E32" s="403"/>
      <c r="F32" s="403"/>
      <c r="G32" s="403"/>
      <c r="H32" s="403"/>
      <c r="I32" s="403" t="s">
        <v>392</v>
      </c>
      <c r="J32" s="403"/>
      <c r="K32" s="403"/>
      <c r="L32" s="403"/>
      <c r="M32" s="403"/>
      <c r="N32" s="403" t="s">
        <v>393</v>
      </c>
      <c r="O32" s="403"/>
      <c r="P32" s="403"/>
      <c r="Q32" s="403"/>
      <c r="R32" s="403"/>
      <c r="S32" s="403" t="s">
        <v>394</v>
      </c>
      <c r="T32" s="403"/>
      <c r="U32" s="403"/>
      <c r="V32" s="403"/>
      <c r="W32" s="403"/>
      <c r="X32" s="403" t="s">
        <v>395</v>
      </c>
      <c r="Y32" s="403"/>
      <c r="Z32" s="403"/>
      <c r="AA32" s="403"/>
      <c r="AB32" s="403"/>
      <c r="AC32" s="403" t="s">
        <v>426</v>
      </c>
      <c r="AD32" s="403"/>
      <c r="AE32" s="403"/>
      <c r="AF32" s="403"/>
      <c r="AG32" s="403"/>
      <c r="AH32" s="55"/>
      <c r="AI32" s="55"/>
      <c r="AJ32" s="55"/>
      <c r="AK32" s="55"/>
      <c r="AL32" s="55"/>
    </row>
    <row r="33" spans="1:38" ht="378.75" customHeight="1">
      <c r="A33" s="55"/>
      <c r="B33" s="128"/>
      <c r="C33" s="55"/>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55"/>
      <c r="AI33" s="55"/>
      <c r="AJ33" s="55"/>
      <c r="AK33" s="55"/>
      <c r="AL33" s="55"/>
    </row>
    <row r="34" spans="1:38">
      <c r="A34" s="55"/>
      <c r="B34" s="128"/>
      <c r="C34" s="55"/>
      <c r="D34" s="128"/>
      <c r="E34" s="55"/>
      <c r="F34" s="59"/>
      <c r="G34" s="55"/>
      <c r="H34" s="59"/>
      <c r="I34" s="55"/>
      <c r="J34" s="59"/>
      <c r="K34" s="55"/>
      <c r="L34" s="59"/>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row>
    <row r="35" spans="1:38">
      <c r="A35" s="55"/>
      <c r="B35" s="128"/>
      <c r="C35" s="55"/>
      <c r="D35" s="128"/>
      <c r="E35" s="55"/>
      <c r="F35" s="59"/>
      <c r="G35" s="55"/>
      <c r="H35" s="59"/>
      <c r="I35" s="55"/>
      <c r="J35" s="59"/>
      <c r="K35" s="55"/>
      <c r="L35" s="59"/>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row>
    <row r="36" spans="1:38">
      <c r="A36" s="55"/>
    </row>
    <row r="37" spans="1:38">
      <c r="A37" s="55"/>
    </row>
    <row r="38" spans="1:38">
      <c r="A38" s="55"/>
    </row>
    <row r="39" spans="1:38">
      <c r="A39" s="55"/>
    </row>
    <row r="40" spans="1:38">
      <c r="A40" s="55"/>
    </row>
    <row r="41" spans="1:38">
      <c r="A41" s="55"/>
    </row>
    <row r="77" spans="4:4">
      <c r="D77" s="128"/>
    </row>
    <row r="82" spans="2:12" s="55" customFormat="1">
      <c r="B82" s="128"/>
      <c r="D82" s="83"/>
      <c r="F82" s="59"/>
      <c r="H82" s="59"/>
      <c r="J82" s="59"/>
      <c r="L82" s="59"/>
    </row>
  </sheetData>
  <sheetProtection sheet="1" objects="1" scenarios="1"/>
  <protectedRanges>
    <protectedRange sqref="D7:AG9" name="Dates"/>
    <protectedRange sqref="D33:AG33" name="Comments"/>
  </protectedRanges>
  <mergeCells count="23">
    <mergeCell ref="A6:B6"/>
    <mergeCell ref="A1:AL2"/>
    <mergeCell ref="B7:C9"/>
    <mergeCell ref="AH7:AL9"/>
    <mergeCell ref="A3:B3"/>
    <mergeCell ref="A4:B4"/>
    <mergeCell ref="A5:B5"/>
    <mergeCell ref="D32:H32"/>
    <mergeCell ref="I32:M32"/>
    <mergeCell ref="D33:H33"/>
    <mergeCell ref="I33:M33"/>
    <mergeCell ref="C3:D3"/>
    <mergeCell ref="C4:D4"/>
    <mergeCell ref="C5:D5"/>
    <mergeCell ref="C6:D6"/>
    <mergeCell ref="AC32:AG32"/>
    <mergeCell ref="AC33:AG33"/>
    <mergeCell ref="N32:R32"/>
    <mergeCell ref="N33:R33"/>
    <mergeCell ref="S32:W32"/>
    <mergeCell ref="S33:W33"/>
    <mergeCell ref="X32:AB32"/>
    <mergeCell ref="X33:AB33"/>
  </mergeCells>
  <conditionalFormatting sqref="D11:AG24">
    <cfRule type="cellIs" dxfId="45" priority="1" operator="equal">
      <formula>"N/A"</formula>
    </cfRule>
    <cfRule type="cellIs" dxfId="44" priority="2" operator="equal">
      <formula>"Not Met"</formula>
    </cfRule>
  </conditionalFormatting>
  <dataValidations count="1">
    <dataValidation type="list" allowBlank="1" showInputMessage="1" showErrorMessage="1" sqref="D11:AG24" xr:uid="{16E8B75D-2524-440C-B90D-20DE6212E67C}">
      <formula1>"Met,Not Met,N/A"</formula1>
    </dataValidation>
  </dataValidations>
  <pageMargins left="0.7" right="0.7" top="0.75" bottom="0.75" header="0.3" footer="0.3"/>
  <ignoredErrors>
    <ignoredError sqref="D25:AG29" formulaRange="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BEC22-E546-4EFD-B1B6-99E18A6D35C2}">
  <sheetPr>
    <tabColor theme="5"/>
  </sheetPr>
  <dimension ref="A1:AN73"/>
  <sheetViews>
    <sheetView topLeftCell="A3" zoomScaleNormal="100" workbookViewId="0">
      <selection activeCell="Z82" sqref="Z82"/>
    </sheetView>
  </sheetViews>
  <sheetFormatPr defaultRowHeight="14.4"/>
  <cols>
    <col min="1" max="1" width="5.6640625" customWidth="1"/>
    <col min="2" max="2" width="63.109375" style="83" customWidth="1"/>
    <col min="3" max="3" width="37.44140625" customWidth="1"/>
    <col min="4" max="4" width="28.6640625" style="83" customWidth="1"/>
    <col min="5" max="5" width="28.6640625" customWidth="1"/>
    <col min="6" max="6" width="28.6640625" style="60" customWidth="1"/>
    <col min="7" max="7" width="28.6640625" customWidth="1"/>
    <col min="8" max="8" width="28.6640625" style="60" customWidth="1"/>
    <col min="9" max="9" width="28.6640625" customWidth="1"/>
    <col min="10" max="10" width="28.6640625" style="60" customWidth="1"/>
    <col min="11" max="11" width="28.6640625" customWidth="1"/>
    <col min="12" max="12" width="28.6640625" style="60" customWidth="1"/>
    <col min="13" max="33" width="28.6640625" customWidth="1"/>
    <col min="34" max="38" width="12.6640625" customWidth="1"/>
    <col min="39" max="40" width="10.6640625" customWidth="1"/>
  </cols>
  <sheetData>
    <row r="1" spans="1:40" s="132" customFormat="1" ht="15" customHeight="1">
      <c r="A1" s="393" t="s">
        <v>46</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160"/>
      <c r="AN1" s="160"/>
    </row>
    <row r="2" spans="1:40" s="132" customFormat="1" ht="15" customHeigh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160"/>
      <c r="AN2" s="160"/>
    </row>
    <row r="3" spans="1:40" s="132" customFormat="1" ht="13.8">
      <c r="A3" s="379" t="s">
        <v>27</v>
      </c>
      <c r="B3" s="380"/>
      <c r="C3" s="377">
        <f>'Workbook Set-up'!B5</f>
        <v>0</v>
      </c>
      <c r="D3" s="377"/>
      <c r="E3" s="174"/>
      <c r="F3" s="134"/>
      <c r="G3" s="133"/>
      <c r="H3" s="134"/>
      <c r="I3" s="133"/>
      <c r="J3" s="134"/>
      <c r="K3" s="133"/>
      <c r="L3" s="134"/>
      <c r="M3" s="133"/>
      <c r="N3" s="133"/>
      <c r="O3" s="133"/>
      <c r="P3" s="133"/>
      <c r="Q3" s="133"/>
      <c r="R3" s="133"/>
      <c r="S3" s="133"/>
      <c r="T3" s="133"/>
      <c r="U3" s="133"/>
      <c r="V3" s="133"/>
      <c r="W3" s="133"/>
      <c r="X3" s="133"/>
      <c r="Y3" s="133"/>
      <c r="Z3" s="133"/>
      <c r="AA3" s="133"/>
      <c r="AB3" s="133"/>
      <c r="AC3" s="133"/>
      <c r="AD3" s="133"/>
      <c r="AE3" s="133"/>
      <c r="AF3" s="133"/>
      <c r="AG3" s="133"/>
      <c r="AH3" s="134"/>
      <c r="AI3" s="134"/>
      <c r="AJ3" s="134"/>
      <c r="AK3" s="129"/>
      <c r="AL3" s="129"/>
      <c r="AM3" s="129"/>
      <c r="AN3" s="129"/>
    </row>
    <row r="4" spans="1:40" s="132" customFormat="1" ht="13.8">
      <c r="A4" s="379" t="s">
        <v>28</v>
      </c>
      <c r="B4" s="380"/>
      <c r="C4" s="377">
        <f>'Workbook Set-up'!B6</f>
        <v>0</v>
      </c>
      <c r="D4" s="377"/>
      <c r="E4" s="174"/>
      <c r="F4" s="136"/>
      <c r="G4" s="135"/>
      <c r="H4" s="136"/>
      <c r="I4" s="135"/>
      <c r="J4" s="136"/>
      <c r="K4" s="135"/>
      <c r="L4" s="136"/>
      <c r="M4" s="135"/>
      <c r="N4" s="135"/>
      <c r="O4" s="135"/>
      <c r="P4" s="135"/>
      <c r="Q4" s="135"/>
      <c r="R4" s="135"/>
      <c r="S4" s="135"/>
      <c r="T4" s="135"/>
      <c r="U4" s="135"/>
      <c r="V4" s="135"/>
      <c r="W4" s="135"/>
      <c r="X4" s="135"/>
      <c r="Y4" s="135"/>
      <c r="Z4" s="135"/>
      <c r="AA4" s="135"/>
      <c r="AB4" s="135"/>
      <c r="AC4" s="135"/>
      <c r="AD4" s="135"/>
      <c r="AE4" s="135"/>
      <c r="AF4" s="135"/>
      <c r="AG4" s="135"/>
      <c r="AH4" s="136"/>
      <c r="AI4" s="136"/>
      <c r="AJ4" s="136"/>
      <c r="AK4" s="129"/>
      <c r="AL4" s="129"/>
      <c r="AM4" s="129"/>
      <c r="AN4" s="129"/>
    </row>
    <row r="5" spans="1:40" s="132" customFormat="1" ht="13.8">
      <c r="A5" s="379" t="s">
        <v>32</v>
      </c>
      <c r="B5" s="380"/>
      <c r="C5" s="377">
        <f>'Workbook Set-up'!B10</f>
        <v>0</v>
      </c>
      <c r="D5" s="377"/>
      <c r="E5" s="174"/>
      <c r="F5" s="136"/>
      <c r="G5" s="135"/>
      <c r="H5" s="136"/>
      <c r="I5" s="135"/>
      <c r="J5" s="136"/>
      <c r="K5" s="135"/>
      <c r="L5" s="136"/>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29"/>
      <c r="AL5" s="129"/>
      <c r="AM5" s="129"/>
      <c r="AN5" s="129"/>
    </row>
    <row r="6" spans="1:40" s="132" customFormat="1" thickBot="1">
      <c r="A6" s="379" t="s">
        <v>48</v>
      </c>
      <c r="B6" s="380"/>
      <c r="C6" s="384" t="str">
        <f>IF(AND('Workbook Set-up'!$B$11="",'Workbook Set-up'!$B$12=""),"",IF('Workbook Set-up'!$B$11='Workbook Set-up'!$B$12,TEXT('Workbook Set-up'!$B$11,"m/d/yyyy"),IF('Workbook Set-up'!$B$11&lt;&gt;'Workbook Set-up'!$B$12,TEXT('Workbook Set-up'!$B$11,"m/d/yyyy")&amp;" to "&amp;TEXT('Workbook Set-up'!$B$12,"m/d/yyyy"),"")))</f>
        <v/>
      </c>
      <c r="D6" s="405"/>
      <c r="E6" s="174"/>
      <c r="F6" s="136"/>
      <c r="G6" s="135"/>
      <c r="H6" s="136"/>
      <c r="I6" s="135"/>
      <c r="J6" s="136"/>
      <c r="K6" s="135"/>
      <c r="L6" s="136"/>
      <c r="M6" s="135"/>
      <c r="N6" s="135"/>
      <c r="O6" s="135"/>
      <c r="P6" s="135"/>
      <c r="Q6" s="135"/>
      <c r="R6" s="135"/>
      <c r="S6" s="135"/>
      <c r="T6" s="135"/>
      <c r="U6" s="135"/>
      <c r="V6" s="135"/>
      <c r="W6" s="135"/>
      <c r="X6" s="135"/>
      <c r="Y6" s="135"/>
      <c r="Z6" s="135"/>
      <c r="AA6" s="135"/>
      <c r="AB6" s="135"/>
      <c r="AC6" s="135"/>
      <c r="AD6" s="135"/>
      <c r="AE6" s="135"/>
      <c r="AF6" s="135"/>
      <c r="AG6" s="135"/>
      <c r="AH6" s="136"/>
      <c r="AI6" s="136"/>
      <c r="AJ6" s="136"/>
      <c r="AK6" s="129"/>
      <c r="AL6" s="129"/>
      <c r="AM6" s="129"/>
      <c r="AN6" s="129"/>
    </row>
    <row r="7" spans="1:40" ht="15" customHeight="1">
      <c r="A7" s="55"/>
      <c r="B7" s="406" t="s">
        <v>427</v>
      </c>
      <c r="C7" s="407"/>
      <c r="D7" s="151" t="s">
        <v>193</v>
      </c>
      <c r="E7" s="151" t="s">
        <v>193</v>
      </c>
      <c r="F7" s="151" t="s">
        <v>193</v>
      </c>
      <c r="G7" s="151" t="s">
        <v>193</v>
      </c>
      <c r="H7" s="151" t="s">
        <v>193</v>
      </c>
      <c r="I7" s="151" t="s">
        <v>193</v>
      </c>
      <c r="J7" s="151" t="s">
        <v>193</v>
      </c>
      <c r="K7" s="151" t="s">
        <v>193</v>
      </c>
      <c r="L7" s="151" t="s">
        <v>193</v>
      </c>
      <c r="M7" s="154" t="s">
        <v>193</v>
      </c>
      <c r="N7" s="154" t="s">
        <v>193</v>
      </c>
      <c r="O7" s="154" t="s">
        <v>193</v>
      </c>
      <c r="P7" s="154" t="s">
        <v>193</v>
      </c>
      <c r="Q7" s="154" t="s">
        <v>193</v>
      </c>
      <c r="R7" s="154" t="s">
        <v>193</v>
      </c>
      <c r="S7" s="154" t="s">
        <v>193</v>
      </c>
      <c r="T7" s="154" t="s">
        <v>193</v>
      </c>
      <c r="U7" s="154" t="s">
        <v>193</v>
      </c>
      <c r="V7" s="154" t="s">
        <v>193</v>
      </c>
      <c r="W7" s="154" t="s">
        <v>193</v>
      </c>
      <c r="X7" s="154" t="s">
        <v>193</v>
      </c>
      <c r="Y7" s="154" t="s">
        <v>193</v>
      </c>
      <c r="Z7" s="154" t="s">
        <v>193</v>
      </c>
      <c r="AA7" s="154" t="s">
        <v>193</v>
      </c>
      <c r="AB7" s="154" t="s">
        <v>193</v>
      </c>
      <c r="AC7" s="154" t="s">
        <v>193</v>
      </c>
      <c r="AD7" s="154" t="s">
        <v>193</v>
      </c>
      <c r="AE7" s="154" t="s">
        <v>193</v>
      </c>
      <c r="AF7" s="154" t="s">
        <v>193</v>
      </c>
      <c r="AG7" s="154" t="s">
        <v>193</v>
      </c>
      <c r="AH7" s="412" t="s">
        <v>195</v>
      </c>
      <c r="AI7" s="413"/>
      <c r="AJ7" s="413"/>
      <c r="AK7" s="413"/>
      <c r="AL7" s="414"/>
      <c r="AM7" s="55"/>
      <c r="AN7" s="55"/>
    </row>
    <row r="8" spans="1:40" ht="15" customHeight="1">
      <c r="A8" s="55"/>
      <c r="B8" s="408"/>
      <c r="C8" s="409"/>
      <c r="D8" s="138" t="s">
        <v>398</v>
      </c>
      <c r="E8" s="138" t="s">
        <v>398</v>
      </c>
      <c r="F8" s="138" t="s">
        <v>398</v>
      </c>
      <c r="G8" s="138" t="s">
        <v>398</v>
      </c>
      <c r="H8" s="138" t="s">
        <v>398</v>
      </c>
      <c r="I8" s="138" t="s">
        <v>398</v>
      </c>
      <c r="J8" s="138" t="s">
        <v>398</v>
      </c>
      <c r="K8" s="138" t="s">
        <v>398</v>
      </c>
      <c r="L8" s="138" t="s">
        <v>398</v>
      </c>
      <c r="M8" s="155" t="s">
        <v>398</v>
      </c>
      <c r="N8" s="155" t="s">
        <v>398</v>
      </c>
      <c r="O8" s="155" t="s">
        <v>398</v>
      </c>
      <c r="P8" s="155" t="s">
        <v>398</v>
      </c>
      <c r="Q8" s="155" t="s">
        <v>398</v>
      </c>
      <c r="R8" s="155" t="s">
        <v>398</v>
      </c>
      <c r="S8" s="155" t="s">
        <v>398</v>
      </c>
      <c r="T8" s="155" t="s">
        <v>398</v>
      </c>
      <c r="U8" s="155" t="s">
        <v>398</v>
      </c>
      <c r="V8" s="155" t="s">
        <v>398</v>
      </c>
      <c r="W8" s="155" t="s">
        <v>398</v>
      </c>
      <c r="X8" s="155" t="s">
        <v>398</v>
      </c>
      <c r="Y8" s="155" t="s">
        <v>398</v>
      </c>
      <c r="Z8" s="155" t="s">
        <v>398</v>
      </c>
      <c r="AA8" s="155" t="s">
        <v>398</v>
      </c>
      <c r="AB8" s="155" t="s">
        <v>398</v>
      </c>
      <c r="AC8" s="155" t="s">
        <v>398</v>
      </c>
      <c r="AD8" s="155" t="s">
        <v>398</v>
      </c>
      <c r="AE8" s="155" t="s">
        <v>398</v>
      </c>
      <c r="AF8" s="155" t="s">
        <v>398</v>
      </c>
      <c r="AG8" s="155" t="s">
        <v>398</v>
      </c>
      <c r="AH8" s="415"/>
      <c r="AI8" s="416"/>
      <c r="AJ8" s="416"/>
      <c r="AK8" s="416"/>
      <c r="AL8" s="417"/>
      <c r="AM8" s="55"/>
      <c r="AN8" s="55"/>
    </row>
    <row r="9" spans="1:40" s="55" customFormat="1" ht="18" customHeight="1">
      <c r="B9" s="410"/>
      <c r="C9" s="411"/>
      <c r="D9" s="138" t="s">
        <v>399</v>
      </c>
      <c r="E9" s="138" t="s">
        <v>399</v>
      </c>
      <c r="F9" s="138" t="s">
        <v>399</v>
      </c>
      <c r="G9" s="138" t="s">
        <v>399</v>
      </c>
      <c r="H9" s="138" t="s">
        <v>399</v>
      </c>
      <c r="I9" s="138" t="s">
        <v>399</v>
      </c>
      <c r="J9" s="138" t="s">
        <v>399</v>
      </c>
      <c r="K9" s="138" t="s">
        <v>399</v>
      </c>
      <c r="L9" s="138" t="s">
        <v>399</v>
      </c>
      <c r="M9" s="155" t="s">
        <v>399</v>
      </c>
      <c r="N9" s="155" t="s">
        <v>399</v>
      </c>
      <c r="O9" s="155" t="s">
        <v>399</v>
      </c>
      <c r="P9" s="155" t="s">
        <v>399</v>
      </c>
      <c r="Q9" s="155" t="s">
        <v>399</v>
      </c>
      <c r="R9" s="155" t="s">
        <v>399</v>
      </c>
      <c r="S9" s="155" t="s">
        <v>399</v>
      </c>
      <c r="T9" s="155" t="s">
        <v>399</v>
      </c>
      <c r="U9" s="155" t="s">
        <v>399</v>
      </c>
      <c r="V9" s="155" t="s">
        <v>399</v>
      </c>
      <c r="W9" s="155" t="s">
        <v>399</v>
      </c>
      <c r="X9" s="155" t="s">
        <v>399</v>
      </c>
      <c r="Y9" s="155" t="s">
        <v>399</v>
      </c>
      <c r="Z9" s="155" t="s">
        <v>399</v>
      </c>
      <c r="AA9" s="155" t="s">
        <v>399</v>
      </c>
      <c r="AB9" s="155" t="s">
        <v>399</v>
      </c>
      <c r="AC9" s="155" t="s">
        <v>399</v>
      </c>
      <c r="AD9" s="155" t="s">
        <v>399</v>
      </c>
      <c r="AE9" s="155" t="s">
        <v>399</v>
      </c>
      <c r="AF9" s="155" t="s">
        <v>399</v>
      </c>
      <c r="AG9" s="155" t="s">
        <v>399</v>
      </c>
      <c r="AH9" s="415"/>
      <c r="AI9" s="416"/>
      <c r="AJ9" s="416"/>
      <c r="AK9" s="416"/>
      <c r="AL9" s="417"/>
    </row>
    <row r="10" spans="1:40" s="56" customFormat="1" ht="27" customHeight="1">
      <c r="A10" s="215" t="s">
        <v>202</v>
      </c>
      <c r="B10" s="295" t="s">
        <v>203</v>
      </c>
      <c r="C10" s="140" t="s">
        <v>204</v>
      </c>
      <c r="D10" s="127">
        <v>1</v>
      </c>
      <c r="E10" s="58">
        <v>2</v>
      </c>
      <c r="F10" s="58">
        <v>3</v>
      </c>
      <c r="G10" s="58">
        <v>4</v>
      </c>
      <c r="H10" s="58">
        <v>5</v>
      </c>
      <c r="I10" s="58">
        <v>6</v>
      </c>
      <c r="J10" s="58">
        <v>7</v>
      </c>
      <c r="K10" s="58">
        <v>8</v>
      </c>
      <c r="L10" s="58">
        <v>9</v>
      </c>
      <c r="M10" s="58">
        <v>10</v>
      </c>
      <c r="N10" s="58">
        <v>11</v>
      </c>
      <c r="O10" s="58">
        <v>12</v>
      </c>
      <c r="P10" s="58">
        <v>13</v>
      </c>
      <c r="Q10" s="58">
        <v>14</v>
      </c>
      <c r="R10" s="58">
        <v>15</v>
      </c>
      <c r="S10" s="58">
        <v>16</v>
      </c>
      <c r="T10" s="58">
        <v>17</v>
      </c>
      <c r="U10" s="58">
        <v>18</v>
      </c>
      <c r="V10" s="58">
        <v>19</v>
      </c>
      <c r="W10" s="58">
        <v>20</v>
      </c>
      <c r="X10" s="58">
        <v>21</v>
      </c>
      <c r="Y10" s="58">
        <v>22</v>
      </c>
      <c r="Z10" s="58">
        <v>23</v>
      </c>
      <c r="AA10" s="58">
        <v>24</v>
      </c>
      <c r="AB10" s="58">
        <v>25</v>
      </c>
      <c r="AC10" s="58">
        <v>26</v>
      </c>
      <c r="AD10" s="58">
        <v>27</v>
      </c>
      <c r="AE10" s="58">
        <v>28</v>
      </c>
      <c r="AF10" s="58">
        <v>29</v>
      </c>
      <c r="AG10" s="100">
        <v>30</v>
      </c>
      <c r="AH10" s="336" t="s">
        <v>207</v>
      </c>
      <c r="AI10" s="58" t="s">
        <v>208</v>
      </c>
      <c r="AJ10" s="58" t="s">
        <v>209</v>
      </c>
      <c r="AK10" s="58" t="s">
        <v>210</v>
      </c>
      <c r="AL10" s="337" t="s">
        <v>53</v>
      </c>
    </row>
    <row r="11" spans="1:40" ht="123.75" customHeight="1">
      <c r="A11" s="153">
        <v>1</v>
      </c>
      <c r="B11" s="301" t="s">
        <v>428</v>
      </c>
      <c r="C11" s="298" t="s">
        <v>429</v>
      </c>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260"/>
      <c r="AH11" s="349">
        <f>COUNTIF(D11:AG11,"=Met")</f>
        <v>0</v>
      </c>
      <c r="AI11" s="98">
        <f>IF(SUM(AH11,AJ11)=0,0,AH11/SUM(AH11,AJ11))</f>
        <v>0</v>
      </c>
      <c r="AJ11" s="99">
        <f>COUNTIF(D11:AG11,"Not Met")</f>
        <v>0</v>
      </c>
      <c r="AK11" s="98">
        <f>IF(SUM(AH11,AJ11)=0,0,AJ11/SUM(AH11,AJ11))</f>
        <v>0</v>
      </c>
      <c r="AL11" s="117">
        <f>COUNTIF(D11:AG11,"N/A")</f>
        <v>0</v>
      </c>
    </row>
    <row r="12" spans="1:40" ht="220.5" customHeight="1">
      <c r="A12" s="153">
        <v>2</v>
      </c>
      <c r="B12" s="301" t="s">
        <v>430</v>
      </c>
      <c r="C12" s="298" t="s">
        <v>431</v>
      </c>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260"/>
      <c r="AH12" s="349">
        <f t="shared" ref="AH12:AH15" si="0">COUNTIF(D12:AG12,"=Met")</f>
        <v>0</v>
      </c>
      <c r="AI12" s="98">
        <f t="shared" ref="AI12:AI15" si="1">IF(SUM(AH12,AJ12)=0,0,AH12/SUM(AH12,AJ12))</f>
        <v>0</v>
      </c>
      <c r="AJ12" s="99">
        <f t="shared" ref="AJ12:AJ15" si="2">COUNTIF(D12:AG12,"Not Met")</f>
        <v>0</v>
      </c>
      <c r="AK12" s="98">
        <f t="shared" ref="AK12:AK15" si="3">IF(SUM(AH12,AJ12)=0,0,AJ12/SUM(AH12,AJ12))</f>
        <v>0</v>
      </c>
      <c r="AL12" s="117">
        <f t="shared" ref="AL12:AL15" si="4">COUNTIF(D12:AG12,"N/A")</f>
        <v>0</v>
      </c>
    </row>
    <row r="13" spans="1:40" ht="72.75" customHeight="1">
      <c r="A13" s="153">
        <v>3</v>
      </c>
      <c r="B13" s="301" t="s">
        <v>432</v>
      </c>
      <c r="C13" s="298" t="s">
        <v>433</v>
      </c>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260"/>
      <c r="AH13" s="349">
        <f t="shared" si="0"/>
        <v>0</v>
      </c>
      <c r="AI13" s="98">
        <f t="shared" si="1"/>
        <v>0</v>
      </c>
      <c r="AJ13" s="99">
        <f t="shared" si="2"/>
        <v>0</v>
      </c>
      <c r="AK13" s="98">
        <f t="shared" si="3"/>
        <v>0</v>
      </c>
      <c r="AL13" s="117">
        <f t="shared" si="4"/>
        <v>0</v>
      </c>
    </row>
    <row r="14" spans="1:40" ht="189.75" customHeight="1">
      <c r="A14" s="153">
        <v>4</v>
      </c>
      <c r="B14" s="301" t="s">
        <v>434</v>
      </c>
      <c r="C14" s="298" t="s">
        <v>435</v>
      </c>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260"/>
      <c r="AH14" s="349">
        <f t="shared" si="0"/>
        <v>0</v>
      </c>
      <c r="AI14" s="98">
        <f t="shared" si="1"/>
        <v>0</v>
      </c>
      <c r="AJ14" s="99">
        <f t="shared" si="2"/>
        <v>0</v>
      </c>
      <c r="AK14" s="98">
        <f t="shared" si="3"/>
        <v>0</v>
      </c>
      <c r="AL14" s="117">
        <f t="shared" si="4"/>
        <v>0</v>
      </c>
    </row>
    <row r="15" spans="1:40" ht="150.75" customHeight="1" thickBot="1">
      <c r="A15" s="153">
        <v>5</v>
      </c>
      <c r="B15" s="301" t="s">
        <v>436</v>
      </c>
      <c r="C15" s="314" t="s">
        <v>437</v>
      </c>
      <c r="D15" s="350"/>
      <c r="E15" s="350"/>
      <c r="F15" s="350"/>
      <c r="G15" s="350"/>
      <c r="H15" s="350"/>
      <c r="I15" s="350"/>
      <c r="J15" s="350"/>
      <c r="K15" s="350"/>
      <c r="L15" s="350"/>
      <c r="M15" s="350"/>
      <c r="N15" s="350"/>
      <c r="O15" s="350"/>
      <c r="P15" s="350"/>
      <c r="Q15" s="350"/>
      <c r="R15" s="350"/>
      <c r="S15" s="350"/>
      <c r="T15" s="350"/>
      <c r="U15" s="350"/>
      <c r="V15" s="350"/>
      <c r="W15" s="350"/>
      <c r="X15" s="350"/>
      <c r="Y15" s="350"/>
      <c r="Z15" s="350"/>
      <c r="AA15" s="350"/>
      <c r="AB15" s="350"/>
      <c r="AC15" s="350"/>
      <c r="AD15" s="350"/>
      <c r="AE15" s="350"/>
      <c r="AF15" s="350"/>
      <c r="AG15" s="355"/>
      <c r="AH15" s="351">
        <f t="shared" si="0"/>
        <v>0</v>
      </c>
      <c r="AI15" s="352">
        <f t="shared" si="1"/>
        <v>0</v>
      </c>
      <c r="AJ15" s="119">
        <f t="shared" si="2"/>
        <v>0</v>
      </c>
      <c r="AK15" s="352">
        <f t="shared" si="3"/>
        <v>0</v>
      </c>
      <c r="AL15" s="120">
        <f t="shared" si="4"/>
        <v>0</v>
      </c>
    </row>
    <row r="16" spans="1:40">
      <c r="A16" s="136"/>
      <c r="B16" s="128"/>
      <c r="C16" s="166" t="s">
        <v>387</v>
      </c>
      <c r="D16" s="170">
        <f>COUNTIF(D11:D15,"=Met")</f>
        <v>0</v>
      </c>
      <c r="E16" s="170">
        <f t="shared" ref="E16:M16" si="5">COUNTIF(E11:E15,"=Met")</f>
        <v>0</v>
      </c>
      <c r="F16" s="170">
        <f t="shared" si="5"/>
        <v>0</v>
      </c>
      <c r="G16" s="170">
        <f t="shared" si="5"/>
        <v>0</v>
      </c>
      <c r="H16" s="170">
        <f t="shared" si="5"/>
        <v>0</v>
      </c>
      <c r="I16" s="170">
        <f t="shared" si="5"/>
        <v>0</v>
      </c>
      <c r="J16" s="170">
        <f t="shared" si="5"/>
        <v>0</v>
      </c>
      <c r="K16" s="170">
        <f t="shared" si="5"/>
        <v>0</v>
      </c>
      <c r="L16" s="170">
        <f t="shared" si="5"/>
        <v>0</v>
      </c>
      <c r="M16" s="170">
        <f t="shared" si="5"/>
        <v>0</v>
      </c>
      <c r="N16" s="170">
        <f t="shared" ref="N16:AG16" si="6">COUNTIF(N11:N15,"=Met")</f>
        <v>0</v>
      </c>
      <c r="O16" s="170">
        <f t="shared" si="6"/>
        <v>0</v>
      </c>
      <c r="P16" s="170">
        <f t="shared" si="6"/>
        <v>0</v>
      </c>
      <c r="Q16" s="170">
        <f t="shared" si="6"/>
        <v>0</v>
      </c>
      <c r="R16" s="170">
        <f t="shared" si="6"/>
        <v>0</v>
      </c>
      <c r="S16" s="170">
        <f t="shared" si="6"/>
        <v>0</v>
      </c>
      <c r="T16" s="170">
        <f t="shared" si="6"/>
        <v>0</v>
      </c>
      <c r="U16" s="170">
        <f t="shared" si="6"/>
        <v>0</v>
      </c>
      <c r="V16" s="170">
        <f t="shared" si="6"/>
        <v>0</v>
      </c>
      <c r="W16" s="170">
        <f t="shared" si="6"/>
        <v>0</v>
      </c>
      <c r="X16" s="170">
        <f t="shared" si="6"/>
        <v>0</v>
      </c>
      <c r="Y16" s="170">
        <f t="shared" si="6"/>
        <v>0</v>
      </c>
      <c r="Z16" s="170">
        <f t="shared" si="6"/>
        <v>0</v>
      </c>
      <c r="AA16" s="170">
        <f t="shared" si="6"/>
        <v>0</v>
      </c>
      <c r="AB16" s="170">
        <f t="shared" si="6"/>
        <v>0</v>
      </c>
      <c r="AC16" s="170">
        <f t="shared" si="6"/>
        <v>0</v>
      </c>
      <c r="AD16" s="170">
        <f t="shared" si="6"/>
        <v>0</v>
      </c>
      <c r="AE16" s="170">
        <f t="shared" si="6"/>
        <v>0</v>
      </c>
      <c r="AF16" s="170">
        <f t="shared" si="6"/>
        <v>0</v>
      </c>
      <c r="AG16" s="171">
        <f t="shared" si="6"/>
        <v>0</v>
      </c>
      <c r="AH16" s="55"/>
      <c r="AI16" s="55"/>
      <c r="AJ16" s="55"/>
      <c r="AK16" s="55"/>
      <c r="AL16" s="55"/>
    </row>
    <row r="17" spans="1:38">
      <c r="A17" s="136"/>
      <c r="B17" s="128"/>
      <c r="C17" s="167" t="s">
        <v>56</v>
      </c>
      <c r="D17" s="169">
        <f t="shared" ref="D17:M17" si="7">IF(SUM(D16,D18)=0,0,D16/SUM(D16,D18))</f>
        <v>0</v>
      </c>
      <c r="E17" s="98">
        <f t="shared" si="7"/>
        <v>0</v>
      </c>
      <c r="F17" s="98">
        <f t="shared" si="7"/>
        <v>0</v>
      </c>
      <c r="G17" s="98">
        <f t="shared" si="7"/>
        <v>0</v>
      </c>
      <c r="H17" s="98">
        <f t="shared" si="7"/>
        <v>0</v>
      </c>
      <c r="I17" s="98">
        <f t="shared" si="7"/>
        <v>0</v>
      </c>
      <c r="J17" s="98">
        <f t="shared" si="7"/>
        <v>0</v>
      </c>
      <c r="K17" s="98">
        <f t="shared" si="7"/>
        <v>0</v>
      </c>
      <c r="L17" s="98">
        <f t="shared" si="7"/>
        <v>0</v>
      </c>
      <c r="M17" s="98">
        <f t="shared" si="7"/>
        <v>0</v>
      </c>
      <c r="N17" s="98">
        <f t="shared" ref="N17:AG17" si="8">IF(SUM(N16,N18)=0,0,N16/SUM(N16,N18))</f>
        <v>0</v>
      </c>
      <c r="O17" s="98">
        <f t="shared" si="8"/>
        <v>0</v>
      </c>
      <c r="P17" s="98">
        <f t="shared" si="8"/>
        <v>0</v>
      </c>
      <c r="Q17" s="98">
        <f t="shared" si="8"/>
        <v>0</v>
      </c>
      <c r="R17" s="98">
        <f t="shared" si="8"/>
        <v>0</v>
      </c>
      <c r="S17" s="98">
        <f t="shared" si="8"/>
        <v>0</v>
      </c>
      <c r="T17" s="98">
        <f t="shared" si="8"/>
        <v>0</v>
      </c>
      <c r="U17" s="98">
        <f t="shared" si="8"/>
        <v>0</v>
      </c>
      <c r="V17" s="98">
        <f t="shared" si="8"/>
        <v>0</v>
      </c>
      <c r="W17" s="98">
        <f t="shared" si="8"/>
        <v>0</v>
      </c>
      <c r="X17" s="98">
        <f t="shared" si="8"/>
        <v>0</v>
      </c>
      <c r="Y17" s="98">
        <f t="shared" si="8"/>
        <v>0</v>
      </c>
      <c r="Z17" s="98">
        <f t="shared" si="8"/>
        <v>0</v>
      </c>
      <c r="AA17" s="98">
        <f t="shared" si="8"/>
        <v>0</v>
      </c>
      <c r="AB17" s="98">
        <f t="shared" si="8"/>
        <v>0</v>
      </c>
      <c r="AC17" s="98">
        <f t="shared" si="8"/>
        <v>0</v>
      </c>
      <c r="AD17" s="98">
        <f t="shared" si="8"/>
        <v>0</v>
      </c>
      <c r="AE17" s="98">
        <f t="shared" si="8"/>
        <v>0</v>
      </c>
      <c r="AF17" s="98">
        <f t="shared" si="8"/>
        <v>0</v>
      </c>
      <c r="AG17" s="116">
        <f t="shared" si="8"/>
        <v>0</v>
      </c>
      <c r="AH17" s="55"/>
      <c r="AI17" s="55"/>
      <c r="AJ17" s="55"/>
      <c r="AK17" s="55"/>
      <c r="AL17" s="55"/>
    </row>
    <row r="18" spans="1:38">
      <c r="A18" s="136"/>
      <c r="B18" s="128"/>
      <c r="C18" s="167" t="s">
        <v>388</v>
      </c>
      <c r="D18" s="130">
        <f t="shared" ref="D18:M18" si="9">COUNTIF(D11:D15,"=Not Met")</f>
        <v>0</v>
      </c>
      <c r="E18" s="99">
        <f t="shared" si="9"/>
        <v>0</v>
      </c>
      <c r="F18" s="99">
        <f t="shared" si="9"/>
        <v>0</v>
      </c>
      <c r="G18" s="99">
        <f t="shared" si="9"/>
        <v>0</v>
      </c>
      <c r="H18" s="99">
        <f t="shared" si="9"/>
        <v>0</v>
      </c>
      <c r="I18" s="99">
        <f t="shared" si="9"/>
        <v>0</v>
      </c>
      <c r="J18" s="99">
        <f t="shared" si="9"/>
        <v>0</v>
      </c>
      <c r="K18" s="99">
        <f t="shared" si="9"/>
        <v>0</v>
      </c>
      <c r="L18" s="99">
        <f t="shared" si="9"/>
        <v>0</v>
      </c>
      <c r="M18" s="99">
        <f t="shared" si="9"/>
        <v>0</v>
      </c>
      <c r="N18" s="99">
        <f t="shared" ref="N18:AG18" si="10">COUNTIF(N11:N15,"=Not Met")</f>
        <v>0</v>
      </c>
      <c r="O18" s="99">
        <f t="shared" si="10"/>
        <v>0</v>
      </c>
      <c r="P18" s="99">
        <f t="shared" si="10"/>
        <v>0</v>
      </c>
      <c r="Q18" s="99">
        <f t="shared" si="10"/>
        <v>0</v>
      </c>
      <c r="R18" s="99">
        <f t="shared" si="10"/>
        <v>0</v>
      </c>
      <c r="S18" s="99">
        <f t="shared" si="10"/>
        <v>0</v>
      </c>
      <c r="T18" s="99">
        <f t="shared" si="10"/>
        <v>0</v>
      </c>
      <c r="U18" s="99">
        <f t="shared" si="10"/>
        <v>0</v>
      </c>
      <c r="V18" s="99">
        <f t="shared" si="10"/>
        <v>0</v>
      </c>
      <c r="W18" s="99">
        <f t="shared" si="10"/>
        <v>0</v>
      </c>
      <c r="X18" s="99">
        <f t="shared" si="10"/>
        <v>0</v>
      </c>
      <c r="Y18" s="99">
        <f t="shared" si="10"/>
        <v>0</v>
      </c>
      <c r="Z18" s="99">
        <f t="shared" si="10"/>
        <v>0</v>
      </c>
      <c r="AA18" s="99">
        <f t="shared" si="10"/>
        <v>0</v>
      </c>
      <c r="AB18" s="99">
        <f t="shared" si="10"/>
        <v>0</v>
      </c>
      <c r="AC18" s="99">
        <f t="shared" si="10"/>
        <v>0</v>
      </c>
      <c r="AD18" s="99">
        <f t="shared" si="10"/>
        <v>0</v>
      </c>
      <c r="AE18" s="99">
        <f t="shared" si="10"/>
        <v>0</v>
      </c>
      <c r="AF18" s="99">
        <f t="shared" si="10"/>
        <v>0</v>
      </c>
      <c r="AG18" s="117">
        <f t="shared" si="10"/>
        <v>0</v>
      </c>
      <c r="AH18" s="55"/>
      <c r="AI18" s="55"/>
      <c r="AJ18" s="55"/>
      <c r="AK18" s="55"/>
      <c r="AL18" s="55"/>
    </row>
    <row r="19" spans="1:38">
      <c r="A19" s="136"/>
      <c r="B19" s="128"/>
      <c r="C19" s="167" t="s">
        <v>389</v>
      </c>
      <c r="D19" s="169">
        <f t="shared" ref="D19:M19" si="11">IF(SUM(D16,D18)=0,0,D18/SUM(D16,D18))</f>
        <v>0</v>
      </c>
      <c r="E19" s="98">
        <f t="shared" si="11"/>
        <v>0</v>
      </c>
      <c r="F19" s="98">
        <f t="shared" si="11"/>
        <v>0</v>
      </c>
      <c r="G19" s="98">
        <f t="shared" si="11"/>
        <v>0</v>
      </c>
      <c r="H19" s="98">
        <f t="shared" si="11"/>
        <v>0</v>
      </c>
      <c r="I19" s="98">
        <f t="shared" si="11"/>
        <v>0</v>
      </c>
      <c r="J19" s="98">
        <f t="shared" si="11"/>
        <v>0</v>
      </c>
      <c r="K19" s="98">
        <f t="shared" si="11"/>
        <v>0</v>
      </c>
      <c r="L19" s="98">
        <f t="shared" si="11"/>
        <v>0</v>
      </c>
      <c r="M19" s="98">
        <f t="shared" si="11"/>
        <v>0</v>
      </c>
      <c r="N19" s="98">
        <f t="shared" ref="N19:AG19" si="12">IF(SUM(N16,N18)=0,0,N18/SUM(N16,N18))</f>
        <v>0</v>
      </c>
      <c r="O19" s="98">
        <f t="shared" si="12"/>
        <v>0</v>
      </c>
      <c r="P19" s="98">
        <f t="shared" si="12"/>
        <v>0</v>
      </c>
      <c r="Q19" s="98">
        <f t="shared" si="12"/>
        <v>0</v>
      </c>
      <c r="R19" s="98">
        <f t="shared" si="12"/>
        <v>0</v>
      </c>
      <c r="S19" s="98">
        <f t="shared" si="12"/>
        <v>0</v>
      </c>
      <c r="T19" s="98">
        <f t="shared" si="12"/>
        <v>0</v>
      </c>
      <c r="U19" s="98">
        <f t="shared" si="12"/>
        <v>0</v>
      </c>
      <c r="V19" s="98">
        <f t="shared" si="12"/>
        <v>0</v>
      </c>
      <c r="W19" s="98">
        <f t="shared" si="12"/>
        <v>0</v>
      </c>
      <c r="X19" s="98">
        <f t="shared" si="12"/>
        <v>0</v>
      </c>
      <c r="Y19" s="98">
        <f t="shared" si="12"/>
        <v>0</v>
      </c>
      <c r="Z19" s="98">
        <f t="shared" si="12"/>
        <v>0</v>
      </c>
      <c r="AA19" s="98">
        <f t="shared" si="12"/>
        <v>0</v>
      </c>
      <c r="AB19" s="98">
        <f t="shared" si="12"/>
        <v>0</v>
      </c>
      <c r="AC19" s="98">
        <f t="shared" si="12"/>
        <v>0</v>
      </c>
      <c r="AD19" s="98">
        <f t="shared" si="12"/>
        <v>0</v>
      </c>
      <c r="AE19" s="98">
        <f t="shared" si="12"/>
        <v>0</v>
      </c>
      <c r="AF19" s="98">
        <f t="shared" si="12"/>
        <v>0</v>
      </c>
      <c r="AG19" s="116">
        <f t="shared" si="12"/>
        <v>0</v>
      </c>
      <c r="AH19" s="55"/>
      <c r="AI19" s="55"/>
      <c r="AJ19" s="55"/>
      <c r="AK19" s="55"/>
      <c r="AL19" s="55"/>
    </row>
    <row r="20" spans="1:38" ht="15" customHeight="1" thickBot="1">
      <c r="A20" s="136"/>
      <c r="B20" s="128"/>
      <c r="C20" s="168" t="s">
        <v>390</v>
      </c>
      <c r="D20" s="172">
        <f t="shared" ref="D20:M20" si="13">COUNTIF(D11:D15,"=N/A")</f>
        <v>0</v>
      </c>
      <c r="E20" s="119">
        <f t="shared" si="13"/>
        <v>0</v>
      </c>
      <c r="F20" s="119">
        <f t="shared" si="13"/>
        <v>0</v>
      </c>
      <c r="G20" s="119">
        <f t="shared" si="13"/>
        <v>0</v>
      </c>
      <c r="H20" s="119">
        <f t="shared" si="13"/>
        <v>0</v>
      </c>
      <c r="I20" s="119">
        <f t="shared" si="13"/>
        <v>0</v>
      </c>
      <c r="J20" s="119">
        <f t="shared" si="13"/>
        <v>0</v>
      </c>
      <c r="K20" s="119">
        <f t="shared" si="13"/>
        <v>0</v>
      </c>
      <c r="L20" s="119">
        <f t="shared" si="13"/>
        <v>0</v>
      </c>
      <c r="M20" s="119">
        <f t="shared" si="13"/>
        <v>0</v>
      </c>
      <c r="N20" s="119">
        <f t="shared" ref="N20:AG20" si="14">COUNTIF(N11:N15,"=N/A")</f>
        <v>0</v>
      </c>
      <c r="O20" s="119">
        <f t="shared" si="14"/>
        <v>0</v>
      </c>
      <c r="P20" s="119">
        <f t="shared" si="14"/>
        <v>0</v>
      </c>
      <c r="Q20" s="119">
        <f t="shared" si="14"/>
        <v>0</v>
      </c>
      <c r="R20" s="119">
        <f t="shared" si="14"/>
        <v>0</v>
      </c>
      <c r="S20" s="119">
        <f t="shared" si="14"/>
        <v>0</v>
      </c>
      <c r="T20" s="119">
        <f t="shared" si="14"/>
        <v>0</v>
      </c>
      <c r="U20" s="119">
        <f t="shared" si="14"/>
        <v>0</v>
      </c>
      <c r="V20" s="119">
        <f t="shared" si="14"/>
        <v>0</v>
      </c>
      <c r="W20" s="119">
        <f t="shared" si="14"/>
        <v>0</v>
      </c>
      <c r="X20" s="119">
        <f t="shared" si="14"/>
        <v>0</v>
      </c>
      <c r="Y20" s="119">
        <f t="shared" si="14"/>
        <v>0</v>
      </c>
      <c r="Z20" s="119">
        <f t="shared" si="14"/>
        <v>0</v>
      </c>
      <c r="AA20" s="119">
        <f t="shared" si="14"/>
        <v>0</v>
      </c>
      <c r="AB20" s="119">
        <f t="shared" si="14"/>
        <v>0</v>
      </c>
      <c r="AC20" s="119">
        <f t="shared" si="14"/>
        <v>0</v>
      </c>
      <c r="AD20" s="119">
        <f t="shared" si="14"/>
        <v>0</v>
      </c>
      <c r="AE20" s="119">
        <f t="shared" si="14"/>
        <v>0</v>
      </c>
      <c r="AF20" s="119">
        <f t="shared" si="14"/>
        <v>0</v>
      </c>
      <c r="AG20" s="120">
        <f t="shared" si="14"/>
        <v>0</v>
      </c>
      <c r="AH20" s="55"/>
      <c r="AI20" s="55"/>
      <c r="AJ20" s="55"/>
      <c r="AK20" s="55"/>
      <c r="AL20" s="55"/>
    </row>
    <row r="21" spans="1:38">
      <c r="A21" s="55"/>
      <c r="B21" s="128"/>
      <c r="C21" s="55"/>
      <c r="D21" s="128"/>
      <c r="E21" s="55"/>
      <c r="F21" s="59"/>
      <c r="G21" s="55"/>
      <c r="H21" s="59"/>
      <c r="I21" s="55"/>
      <c r="J21" s="59"/>
      <c r="K21" s="55"/>
      <c r="L21" s="59"/>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row>
    <row r="22" spans="1:38">
      <c r="A22" s="55"/>
      <c r="B22" s="128"/>
      <c r="C22" s="55"/>
      <c r="D22" s="128"/>
      <c r="E22" s="55"/>
      <c r="F22" s="59"/>
      <c r="G22" s="55"/>
      <c r="H22" s="59"/>
      <c r="I22" s="55"/>
      <c r="J22" s="59"/>
      <c r="K22" s="55"/>
      <c r="L22" s="59"/>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row>
    <row r="23" spans="1:38" ht="14.25" customHeight="1">
      <c r="A23" s="55"/>
      <c r="B23" s="128"/>
      <c r="C23" s="55"/>
      <c r="D23" s="387" t="s">
        <v>391</v>
      </c>
      <c r="E23" s="388"/>
      <c r="F23" s="388"/>
      <c r="G23" s="388"/>
      <c r="H23" s="389"/>
      <c r="I23" s="387" t="s">
        <v>392</v>
      </c>
      <c r="J23" s="388"/>
      <c r="K23" s="388"/>
      <c r="L23" s="388"/>
      <c r="M23" s="389"/>
      <c r="N23" s="387" t="s">
        <v>393</v>
      </c>
      <c r="O23" s="388"/>
      <c r="P23" s="388"/>
      <c r="Q23" s="388"/>
      <c r="R23" s="389"/>
      <c r="S23" s="387" t="s">
        <v>394</v>
      </c>
      <c r="T23" s="388"/>
      <c r="U23" s="388"/>
      <c r="V23" s="388"/>
      <c r="W23" s="389"/>
      <c r="X23" s="387" t="s">
        <v>395</v>
      </c>
      <c r="Y23" s="388"/>
      <c r="Z23" s="388"/>
      <c r="AA23" s="388"/>
      <c r="AB23" s="389"/>
      <c r="AC23" s="387" t="s">
        <v>396</v>
      </c>
      <c r="AD23" s="388"/>
      <c r="AE23" s="388"/>
      <c r="AF23" s="388"/>
      <c r="AG23" s="389"/>
      <c r="AH23" s="55"/>
      <c r="AI23" s="55"/>
      <c r="AJ23" s="55"/>
      <c r="AK23" s="55"/>
      <c r="AL23" s="55"/>
    </row>
    <row r="24" spans="1:38" ht="284.25" customHeight="1">
      <c r="A24" s="55"/>
      <c r="B24" s="128"/>
      <c r="C24" s="55"/>
      <c r="D24" s="418"/>
      <c r="E24" s="419"/>
      <c r="F24" s="419"/>
      <c r="G24" s="419"/>
      <c r="H24" s="420"/>
      <c r="I24" s="418"/>
      <c r="J24" s="419"/>
      <c r="K24" s="419"/>
      <c r="L24" s="419"/>
      <c r="M24" s="420"/>
      <c r="N24" s="418"/>
      <c r="O24" s="419"/>
      <c r="P24" s="419"/>
      <c r="Q24" s="419"/>
      <c r="R24" s="420"/>
      <c r="S24" s="418"/>
      <c r="T24" s="419"/>
      <c r="U24" s="419"/>
      <c r="V24" s="419"/>
      <c r="W24" s="420"/>
      <c r="X24" s="418"/>
      <c r="Y24" s="419"/>
      <c r="Z24" s="419"/>
      <c r="AA24" s="419"/>
      <c r="AB24" s="420"/>
      <c r="AC24" s="418"/>
      <c r="AD24" s="419"/>
      <c r="AE24" s="419"/>
      <c r="AF24" s="419"/>
      <c r="AG24" s="420"/>
      <c r="AH24" s="55"/>
      <c r="AI24" s="55"/>
      <c r="AJ24" s="55"/>
      <c r="AK24" s="55"/>
      <c r="AL24" s="55"/>
    </row>
    <row r="25" spans="1:38">
      <c r="A25" s="55"/>
      <c r="B25" s="128"/>
      <c r="C25" s="55"/>
      <c r="D25" s="128"/>
      <c r="E25" s="55"/>
      <c r="F25" s="59"/>
      <c r="G25" s="55"/>
      <c r="H25" s="59"/>
      <c r="I25" s="55"/>
      <c r="J25" s="59"/>
      <c r="K25" s="55"/>
      <c r="L25" s="59"/>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c r="A26" s="55"/>
      <c r="B26" s="128"/>
      <c r="C26" s="55"/>
      <c r="D26" s="128"/>
      <c r="E26" s="55"/>
      <c r="F26" s="59"/>
      <c r="G26" s="55"/>
      <c r="H26" s="59"/>
      <c r="I26" s="55"/>
      <c r="J26" s="59"/>
      <c r="K26" s="55"/>
      <c r="L26" s="59"/>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row>
    <row r="27" spans="1:38">
      <c r="A27" s="55"/>
    </row>
    <row r="28" spans="1:38">
      <c r="A28" s="55"/>
    </row>
    <row r="29" spans="1:38">
      <c r="A29" s="55"/>
    </row>
    <row r="30" spans="1:38">
      <c r="A30" s="55"/>
    </row>
    <row r="31" spans="1:38">
      <c r="A31" s="55"/>
    </row>
    <row r="32" spans="1:38">
      <c r="A32" s="55"/>
    </row>
    <row r="68" spans="2:12">
      <c r="D68" s="128"/>
    </row>
    <row r="73" spans="2:12" s="55" customFormat="1">
      <c r="B73" s="128"/>
      <c r="D73" s="83"/>
      <c r="F73" s="59"/>
      <c r="H73" s="59"/>
      <c r="J73" s="59"/>
      <c r="L73" s="59"/>
    </row>
  </sheetData>
  <sheetProtection sheet="1" objects="1" scenarios="1"/>
  <protectedRanges>
    <protectedRange sqref="D24:AG24" name="Comments"/>
    <protectedRange sqref="D7:AG9" name="Dates"/>
  </protectedRanges>
  <mergeCells count="23">
    <mergeCell ref="A1:AL2"/>
    <mergeCell ref="A3:B3"/>
    <mergeCell ref="A4:B4"/>
    <mergeCell ref="A5:B5"/>
    <mergeCell ref="A6:B6"/>
    <mergeCell ref="C3:D3"/>
    <mergeCell ref="C4:D4"/>
    <mergeCell ref="C5:D5"/>
    <mergeCell ref="C6:D6"/>
    <mergeCell ref="B7:C9"/>
    <mergeCell ref="AH7:AL9"/>
    <mergeCell ref="D23:H23"/>
    <mergeCell ref="I23:M23"/>
    <mergeCell ref="D24:H24"/>
    <mergeCell ref="I24:M24"/>
    <mergeCell ref="N23:R23"/>
    <mergeCell ref="N24:R24"/>
    <mergeCell ref="S23:W23"/>
    <mergeCell ref="S24:W24"/>
    <mergeCell ref="X23:AB23"/>
    <mergeCell ref="X24:AB24"/>
    <mergeCell ref="AC23:AG23"/>
    <mergeCell ref="AC24:AG24"/>
  </mergeCells>
  <conditionalFormatting sqref="D11:AG15">
    <cfRule type="cellIs" dxfId="43" priority="1" operator="equal">
      <formula>"N/A"</formula>
    </cfRule>
    <cfRule type="cellIs" dxfId="42" priority="2" operator="equal">
      <formula>"Not Met"</formula>
    </cfRule>
  </conditionalFormatting>
  <dataValidations count="1">
    <dataValidation type="list" allowBlank="1" showInputMessage="1" showErrorMessage="1" sqref="D11:AG15" xr:uid="{6F9CA888-CC7D-47C5-AEEA-407852D40A23}">
      <formula1>"Met,Not Met,N/A"</formula1>
    </dataValidation>
  </dataValidations>
  <pageMargins left="0.7" right="0.7" top="0.75" bottom="0.75" header="0.3" footer="0.3"/>
  <ignoredErrors>
    <ignoredError sqref="D16:AG20" formulaRange="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8BAE8-3B7F-47E3-97A6-E42D0F8B16B2}">
  <sheetPr>
    <tabColor theme="5"/>
  </sheetPr>
  <dimension ref="A1:AN76"/>
  <sheetViews>
    <sheetView zoomScaleNormal="100" workbookViewId="0">
      <selection activeCell="AH11" sqref="AH11"/>
    </sheetView>
  </sheetViews>
  <sheetFormatPr defaultRowHeight="14.4"/>
  <cols>
    <col min="1" max="1" width="5.6640625" customWidth="1"/>
    <col min="2" max="2" width="63.109375" style="83" customWidth="1"/>
    <col min="3" max="3" width="37.44140625" customWidth="1"/>
    <col min="4" max="4" width="28.6640625" style="83" customWidth="1"/>
    <col min="5" max="5" width="28.6640625" customWidth="1"/>
    <col min="6" max="6" width="28.6640625" style="60" customWidth="1"/>
    <col min="7" max="7" width="28.6640625" customWidth="1"/>
    <col min="8" max="8" width="28.6640625" style="60" customWidth="1"/>
    <col min="9" max="9" width="28.6640625" customWidth="1"/>
    <col min="10" max="10" width="28.6640625" style="60" customWidth="1"/>
    <col min="11" max="11" width="28.6640625" customWidth="1"/>
    <col min="12" max="12" width="28.6640625" style="60" customWidth="1"/>
    <col min="13" max="33" width="28.6640625" customWidth="1"/>
    <col min="34" max="38" width="12.6640625" customWidth="1"/>
    <col min="39" max="40" width="10.6640625" customWidth="1"/>
  </cols>
  <sheetData>
    <row r="1" spans="1:40" s="132" customFormat="1" ht="15" customHeight="1">
      <c r="A1" s="393" t="s">
        <v>46</v>
      </c>
      <c r="B1" s="393"/>
      <c r="C1" s="393"/>
      <c r="D1" s="393"/>
      <c r="E1" s="393"/>
      <c r="F1" s="393"/>
      <c r="G1" s="393"/>
      <c r="H1" s="393"/>
      <c r="I1" s="393"/>
      <c r="J1" s="393"/>
      <c r="K1" s="393"/>
      <c r="L1" s="393"/>
      <c r="M1" s="393"/>
      <c r="N1" s="393"/>
      <c r="O1" s="393"/>
      <c r="P1" s="393"/>
      <c r="Q1" s="393"/>
      <c r="R1" s="393"/>
      <c r="S1" s="393"/>
      <c r="T1" s="393"/>
      <c r="U1" s="393"/>
      <c r="V1" s="393"/>
      <c r="W1" s="393"/>
      <c r="X1" s="393"/>
      <c r="Y1" s="393"/>
      <c r="Z1" s="393"/>
      <c r="AA1" s="393"/>
      <c r="AB1" s="393"/>
      <c r="AC1" s="393"/>
      <c r="AD1" s="393"/>
      <c r="AE1" s="393"/>
      <c r="AF1" s="393"/>
      <c r="AG1" s="393"/>
      <c r="AH1" s="393"/>
      <c r="AI1" s="393"/>
      <c r="AJ1" s="393"/>
      <c r="AK1" s="393"/>
      <c r="AL1" s="393"/>
      <c r="AM1" s="160"/>
      <c r="AN1" s="160"/>
    </row>
    <row r="2" spans="1:40" s="132" customFormat="1" ht="15" customHeight="1">
      <c r="A2" s="393"/>
      <c r="B2" s="393"/>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160"/>
      <c r="AN2" s="160"/>
    </row>
    <row r="3" spans="1:40" s="132" customFormat="1" ht="13.8">
      <c r="A3" s="379" t="s">
        <v>27</v>
      </c>
      <c r="B3" s="380"/>
      <c r="C3" s="377">
        <f>'Workbook Set-up'!B5</f>
        <v>0</v>
      </c>
      <c r="D3" s="377"/>
      <c r="E3" s="174"/>
      <c r="F3" s="134"/>
      <c r="G3" s="133"/>
      <c r="H3" s="134"/>
      <c r="I3" s="133"/>
      <c r="J3" s="134"/>
      <c r="K3" s="133"/>
      <c r="L3" s="134"/>
      <c r="M3" s="133"/>
      <c r="N3" s="133"/>
      <c r="O3" s="133"/>
      <c r="P3" s="133"/>
      <c r="Q3" s="133"/>
      <c r="R3" s="133"/>
      <c r="S3" s="133"/>
      <c r="T3" s="133"/>
      <c r="U3" s="133"/>
      <c r="V3" s="133"/>
      <c r="W3" s="133"/>
      <c r="X3" s="133"/>
      <c r="Y3" s="133"/>
      <c r="Z3" s="133"/>
      <c r="AA3" s="133"/>
      <c r="AB3" s="133"/>
      <c r="AC3" s="133"/>
      <c r="AD3" s="133"/>
      <c r="AE3" s="133"/>
      <c r="AF3" s="133"/>
      <c r="AG3" s="133"/>
      <c r="AH3" s="134"/>
      <c r="AI3" s="134"/>
      <c r="AJ3" s="134"/>
      <c r="AK3" s="129"/>
      <c r="AL3" s="129"/>
      <c r="AM3" s="129"/>
      <c r="AN3" s="129"/>
    </row>
    <row r="4" spans="1:40" s="132" customFormat="1" ht="13.8">
      <c r="A4" s="379" t="s">
        <v>28</v>
      </c>
      <c r="B4" s="380"/>
      <c r="C4" s="377">
        <f>'Workbook Set-up'!B6</f>
        <v>0</v>
      </c>
      <c r="D4" s="377"/>
      <c r="E4" s="174"/>
      <c r="F4" s="136"/>
      <c r="G4" s="135"/>
      <c r="H4" s="136"/>
      <c r="I4" s="135"/>
      <c r="J4" s="136"/>
      <c r="K4" s="135"/>
      <c r="L4" s="136"/>
      <c r="M4" s="135"/>
      <c r="N4" s="135"/>
      <c r="O4" s="135"/>
      <c r="P4" s="135"/>
      <c r="Q4" s="135"/>
      <c r="R4" s="135"/>
      <c r="S4" s="135"/>
      <c r="T4" s="135"/>
      <c r="U4" s="135"/>
      <c r="V4" s="135"/>
      <c r="W4" s="135"/>
      <c r="X4" s="135"/>
      <c r="Y4" s="135"/>
      <c r="Z4" s="135"/>
      <c r="AA4" s="135"/>
      <c r="AB4" s="135"/>
      <c r="AC4" s="135"/>
      <c r="AD4" s="135"/>
      <c r="AE4" s="135"/>
      <c r="AF4" s="135"/>
      <c r="AG4" s="135"/>
      <c r="AH4" s="136"/>
      <c r="AI4" s="136"/>
      <c r="AJ4" s="136"/>
      <c r="AK4" s="129"/>
      <c r="AL4" s="129"/>
      <c r="AM4" s="129"/>
      <c r="AN4" s="129"/>
    </row>
    <row r="5" spans="1:40" s="132" customFormat="1" ht="13.8">
      <c r="A5" s="379" t="s">
        <v>32</v>
      </c>
      <c r="B5" s="380"/>
      <c r="C5" s="377">
        <f>'Workbook Set-up'!B10</f>
        <v>0</v>
      </c>
      <c r="D5" s="377"/>
      <c r="E5" s="174"/>
      <c r="F5" s="136"/>
      <c r="G5" s="135"/>
      <c r="H5" s="136"/>
      <c r="I5" s="135"/>
      <c r="J5" s="136"/>
      <c r="K5" s="135"/>
      <c r="L5" s="136"/>
      <c r="M5" s="135"/>
      <c r="N5" s="135"/>
      <c r="O5" s="135"/>
      <c r="P5" s="135"/>
      <c r="Q5" s="135"/>
      <c r="R5" s="135"/>
      <c r="S5" s="135"/>
      <c r="T5" s="135"/>
      <c r="U5" s="135"/>
      <c r="V5" s="135"/>
      <c r="W5" s="135"/>
      <c r="X5" s="135"/>
      <c r="Y5" s="135"/>
      <c r="Z5" s="135"/>
      <c r="AA5" s="135"/>
      <c r="AB5" s="135"/>
      <c r="AC5" s="135"/>
      <c r="AD5" s="135"/>
      <c r="AE5" s="135"/>
      <c r="AF5" s="135"/>
      <c r="AG5" s="135"/>
      <c r="AH5" s="136"/>
      <c r="AI5" s="136"/>
      <c r="AJ5" s="136"/>
      <c r="AK5" s="129"/>
      <c r="AL5" s="129"/>
      <c r="AM5" s="129"/>
      <c r="AN5" s="129"/>
    </row>
    <row r="6" spans="1:40" s="132" customFormat="1" thickBot="1">
      <c r="A6" s="379" t="s">
        <v>48</v>
      </c>
      <c r="B6" s="380"/>
      <c r="C6" s="384" t="str">
        <f>IF(AND('Workbook Set-up'!$B$11="",'Workbook Set-up'!$B$12=""),"",IF('Workbook Set-up'!$B$11='Workbook Set-up'!$B$12,TEXT('Workbook Set-up'!$B$11,"m/d/yyyy"),IF('Workbook Set-up'!$B$11&lt;&gt;'Workbook Set-up'!$B$12,TEXT('Workbook Set-up'!$B$11,"m/d/yyyy")&amp;" to "&amp;TEXT('Workbook Set-up'!$B$12,"m/d/yyyy"),"")))</f>
        <v/>
      </c>
      <c r="D6" s="405"/>
      <c r="E6" s="174"/>
      <c r="F6" s="136"/>
      <c r="G6" s="135"/>
      <c r="H6" s="136"/>
      <c r="I6" s="135"/>
      <c r="J6" s="136"/>
      <c r="K6" s="135"/>
      <c r="L6" s="136"/>
      <c r="M6" s="135"/>
      <c r="N6" s="135"/>
      <c r="O6" s="135"/>
      <c r="P6" s="135"/>
      <c r="Q6" s="135"/>
      <c r="R6" s="135"/>
      <c r="S6" s="135"/>
      <c r="T6" s="135"/>
      <c r="U6" s="135"/>
      <c r="V6" s="135"/>
      <c r="W6" s="135"/>
      <c r="X6" s="135"/>
      <c r="Y6" s="135"/>
      <c r="Z6" s="135"/>
      <c r="AA6" s="135"/>
      <c r="AB6" s="135"/>
      <c r="AC6" s="135"/>
      <c r="AD6" s="135"/>
      <c r="AE6" s="135"/>
      <c r="AF6" s="135"/>
      <c r="AG6" s="135"/>
      <c r="AH6" s="136"/>
      <c r="AI6" s="136"/>
      <c r="AJ6" s="136"/>
      <c r="AK6" s="129"/>
      <c r="AL6" s="129"/>
      <c r="AM6" s="129"/>
      <c r="AN6" s="129"/>
    </row>
    <row r="7" spans="1:40" ht="15" customHeight="1">
      <c r="A7" s="55"/>
      <c r="B7" s="406" t="s">
        <v>438</v>
      </c>
      <c r="C7" s="407"/>
      <c r="D7" s="151" t="s">
        <v>193</v>
      </c>
      <c r="E7" s="151" t="s">
        <v>193</v>
      </c>
      <c r="F7" s="151" t="s">
        <v>193</v>
      </c>
      <c r="G7" s="151" t="s">
        <v>193</v>
      </c>
      <c r="H7" s="151" t="s">
        <v>193</v>
      </c>
      <c r="I7" s="151" t="s">
        <v>193</v>
      </c>
      <c r="J7" s="151" t="s">
        <v>193</v>
      </c>
      <c r="K7" s="151" t="s">
        <v>193</v>
      </c>
      <c r="L7" s="151" t="s">
        <v>193</v>
      </c>
      <c r="M7" s="154" t="s">
        <v>193</v>
      </c>
      <c r="N7" s="154" t="s">
        <v>193</v>
      </c>
      <c r="O7" s="154" t="s">
        <v>193</v>
      </c>
      <c r="P7" s="154" t="s">
        <v>193</v>
      </c>
      <c r="Q7" s="154" t="s">
        <v>193</v>
      </c>
      <c r="R7" s="154" t="s">
        <v>193</v>
      </c>
      <c r="S7" s="154" t="s">
        <v>193</v>
      </c>
      <c r="T7" s="154" t="s">
        <v>193</v>
      </c>
      <c r="U7" s="154" t="s">
        <v>193</v>
      </c>
      <c r="V7" s="154" t="s">
        <v>193</v>
      </c>
      <c r="W7" s="154" t="s">
        <v>193</v>
      </c>
      <c r="X7" s="154" t="s">
        <v>193</v>
      </c>
      <c r="Y7" s="154" t="s">
        <v>193</v>
      </c>
      <c r="Z7" s="154" t="s">
        <v>193</v>
      </c>
      <c r="AA7" s="154" t="s">
        <v>193</v>
      </c>
      <c r="AB7" s="154" t="s">
        <v>193</v>
      </c>
      <c r="AC7" s="154" t="s">
        <v>193</v>
      </c>
      <c r="AD7" s="154" t="s">
        <v>193</v>
      </c>
      <c r="AE7" s="154" t="s">
        <v>193</v>
      </c>
      <c r="AF7" s="154" t="s">
        <v>193</v>
      </c>
      <c r="AG7" s="154" t="s">
        <v>193</v>
      </c>
      <c r="AH7" s="412" t="s">
        <v>195</v>
      </c>
      <c r="AI7" s="413"/>
      <c r="AJ7" s="413"/>
      <c r="AK7" s="413"/>
      <c r="AL7" s="414"/>
      <c r="AM7" s="55"/>
      <c r="AN7" s="55"/>
    </row>
    <row r="8" spans="1:40">
      <c r="A8" s="55"/>
      <c r="B8" s="408"/>
      <c r="C8" s="409"/>
      <c r="D8" s="138" t="s">
        <v>398</v>
      </c>
      <c r="E8" s="138" t="s">
        <v>398</v>
      </c>
      <c r="F8" s="138" t="s">
        <v>398</v>
      </c>
      <c r="G8" s="138" t="s">
        <v>398</v>
      </c>
      <c r="H8" s="138" t="s">
        <v>398</v>
      </c>
      <c r="I8" s="138" t="s">
        <v>398</v>
      </c>
      <c r="J8" s="138" t="s">
        <v>398</v>
      </c>
      <c r="K8" s="138" t="s">
        <v>398</v>
      </c>
      <c r="L8" s="138" t="s">
        <v>398</v>
      </c>
      <c r="M8" s="155" t="s">
        <v>398</v>
      </c>
      <c r="N8" s="155" t="s">
        <v>398</v>
      </c>
      <c r="O8" s="155" t="s">
        <v>398</v>
      </c>
      <c r="P8" s="155" t="s">
        <v>398</v>
      </c>
      <c r="Q8" s="155" t="s">
        <v>398</v>
      </c>
      <c r="R8" s="155" t="s">
        <v>398</v>
      </c>
      <c r="S8" s="155" t="s">
        <v>398</v>
      </c>
      <c r="T8" s="155" t="s">
        <v>398</v>
      </c>
      <c r="U8" s="155" t="s">
        <v>398</v>
      </c>
      <c r="V8" s="155" t="s">
        <v>398</v>
      </c>
      <c r="W8" s="155" t="s">
        <v>398</v>
      </c>
      <c r="X8" s="155" t="s">
        <v>398</v>
      </c>
      <c r="Y8" s="155" t="s">
        <v>398</v>
      </c>
      <c r="Z8" s="155" t="s">
        <v>398</v>
      </c>
      <c r="AA8" s="155" t="s">
        <v>398</v>
      </c>
      <c r="AB8" s="155" t="s">
        <v>398</v>
      </c>
      <c r="AC8" s="155" t="s">
        <v>398</v>
      </c>
      <c r="AD8" s="155" t="s">
        <v>398</v>
      </c>
      <c r="AE8" s="155" t="s">
        <v>398</v>
      </c>
      <c r="AF8" s="155" t="s">
        <v>398</v>
      </c>
      <c r="AG8" s="155" t="s">
        <v>398</v>
      </c>
      <c r="AH8" s="415"/>
      <c r="AI8" s="416"/>
      <c r="AJ8" s="416"/>
      <c r="AK8" s="416"/>
      <c r="AL8" s="417"/>
      <c r="AM8" s="55"/>
      <c r="AN8" s="55"/>
    </row>
    <row r="9" spans="1:40" s="55" customFormat="1" ht="15" customHeight="1">
      <c r="B9" s="410"/>
      <c r="C9" s="411"/>
      <c r="D9" s="138" t="s">
        <v>399</v>
      </c>
      <c r="E9" s="138" t="s">
        <v>399</v>
      </c>
      <c r="F9" s="138" t="s">
        <v>399</v>
      </c>
      <c r="G9" s="138" t="s">
        <v>399</v>
      </c>
      <c r="H9" s="138" t="s">
        <v>399</v>
      </c>
      <c r="I9" s="138" t="s">
        <v>399</v>
      </c>
      <c r="J9" s="138" t="s">
        <v>399</v>
      </c>
      <c r="K9" s="138" t="s">
        <v>399</v>
      </c>
      <c r="L9" s="138" t="s">
        <v>399</v>
      </c>
      <c r="M9" s="155" t="s">
        <v>399</v>
      </c>
      <c r="N9" s="155" t="s">
        <v>399</v>
      </c>
      <c r="O9" s="155" t="s">
        <v>399</v>
      </c>
      <c r="P9" s="155" t="s">
        <v>399</v>
      </c>
      <c r="Q9" s="155" t="s">
        <v>399</v>
      </c>
      <c r="R9" s="155" t="s">
        <v>399</v>
      </c>
      <c r="S9" s="155" t="s">
        <v>399</v>
      </c>
      <c r="T9" s="155" t="s">
        <v>399</v>
      </c>
      <c r="U9" s="155" t="s">
        <v>399</v>
      </c>
      <c r="V9" s="155" t="s">
        <v>399</v>
      </c>
      <c r="W9" s="155" t="s">
        <v>399</v>
      </c>
      <c r="X9" s="155" t="s">
        <v>399</v>
      </c>
      <c r="Y9" s="155" t="s">
        <v>399</v>
      </c>
      <c r="Z9" s="155" t="s">
        <v>399</v>
      </c>
      <c r="AA9" s="155" t="s">
        <v>399</v>
      </c>
      <c r="AB9" s="155" t="s">
        <v>399</v>
      </c>
      <c r="AC9" s="155" t="s">
        <v>399</v>
      </c>
      <c r="AD9" s="155" t="s">
        <v>399</v>
      </c>
      <c r="AE9" s="155" t="s">
        <v>399</v>
      </c>
      <c r="AF9" s="155" t="s">
        <v>399</v>
      </c>
      <c r="AG9" s="155" t="s">
        <v>399</v>
      </c>
      <c r="AH9" s="415"/>
      <c r="AI9" s="416"/>
      <c r="AJ9" s="416"/>
      <c r="AK9" s="416"/>
      <c r="AL9" s="417"/>
    </row>
    <row r="10" spans="1:40" s="56" customFormat="1" ht="27" customHeight="1">
      <c r="A10" s="152" t="s">
        <v>202</v>
      </c>
      <c r="B10" s="295" t="s">
        <v>203</v>
      </c>
      <c r="C10" s="140" t="s">
        <v>204</v>
      </c>
      <c r="D10" s="127">
        <v>1</v>
      </c>
      <c r="E10" s="58">
        <v>2</v>
      </c>
      <c r="F10" s="58">
        <v>3</v>
      </c>
      <c r="G10" s="58">
        <v>4</v>
      </c>
      <c r="H10" s="58">
        <v>5</v>
      </c>
      <c r="I10" s="58">
        <v>6</v>
      </c>
      <c r="J10" s="58">
        <v>7</v>
      </c>
      <c r="K10" s="58">
        <v>8</v>
      </c>
      <c r="L10" s="58">
        <v>9</v>
      </c>
      <c r="M10" s="100">
        <v>10</v>
      </c>
      <c r="N10" s="100">
        <v>11</v>
      </c>
      <c r="O10" s="100">
        <v>12</v>
      </c>
      <c r="P10" s="100">
        <v>13</v>
      </c>
      <c r="Q10" s="100">
        <v>14</v>
      </c>
      <c r="R10" s="100">
        <v>15</v>
      </c>
      <c r="S10" s="100">
        <v>16</v>
      </c>
      <c r="T10" s="100">
        <v>17</v>
      </c>
      <c r="U10" s="100">
        <v>18</v>
      </c>
      <c r="V10" s="100">
        <v>19</v>
      </c>
      <c r="W10" s="100">
        <v>20</v>
      </c>
      <c r="X10" s="100">
        <v>21</v>
      </c>
      <c r="Y10" s="100">
        <v>22</v>
      </c>
      <c r="Z10" s="100">
        <v>23</v>
      </c>
      <c r="AA10" s="100">
        <v>24</v>
      </c>
      <c r="AB10" s="100">
        <v>25</v>
      </c>
      <c r="AC10" s="100">
        <v>26</v>
      </c>
      <c r="AD10" s="100">
        <v>27</v>
      </c>
      <c r="AE10" s="100">
        <v>28</v>
      </c>
      <c r="AF10" s="100">
        <v>29</v>
      </c>
      <c r="AG10" s="100">
        <v>30</v>
      </c>
      <c r="AH10" s="336" t="s">
        <v>207</v>
      </c>
      <c r="AI10" s="58" t="s">
        <v>208</v>
      </c>
      <c r="AJ10" s="58" t="s">
        <v>209</v>
      </c>
      <c r="AK10" s="58" t="s">
        <v>210</v>
      </c>
      <c r="AL10" s="337" t="s">
        <v>53</v>
      </c>
    </row>
    <row r="11" spans="1:40" ht="151.5" customHeight="1">
      <c r="A11" s="153">
        <v>1</v>
      </c>
      <c r="B11" s="301" t="s">
        <v>439</v>
      </c>
      <c r="C11" s="298" t="s">
        <v>440</v>
      </c>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181"/>
      <c r="AH11" s="33">
        <f>COUNTIF(D11:AG11,"=Met")</f>
        <v>0</v>
      </c>
      <c r="AI11" s="34">
        <f>IF(SUM(AH11,AJ11)=0,0,AH11/SUM(AH11,AJ11))</f>
        <v>0</v>
      </c>
      <c r="AJ11" s="35">
        <f>COUNTIF(D11:AG11,"Not Met")</f>
        <v>0</v>
      </c>
      <c r="AK11" s="34">
        <f>IF(SUM(AH11,AJ11)=0,0,AJ11/SUM(AH11,AJ11))</f>
        <v>0</v>
      </c>
      <c r="AL11" s="36">
        <f>COUNTIF(D11:AG11,"N/A")</f>
        <v>0</v>
      </c>
    </row>
    <row r="12" spans="1:40" ht="96.75" customHeight="1">
      <c r="A12" s="153">
        <v>2</v>
      </c>
      <c r="B12" s="301" t="s">
        <v>441</v>
      </c>
      <c r="C12" s="315" t="s">
        <v>442</v>
      </c>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181"/>
      <c r="AH12" s="33">
        <f t="shared" ref="AH12:AH18" si="0">COUNTIF(D12:AG12,"=Met")</f>
        <v>0</v>
      </c>
      <c r="AI12" s="34">
        <f t="shared" ref="AI12:AI18" si="1">IF(SUM(AH12,AJ12)=0,0,AH12/SUM(AH12,AJ12))</f>
        <v>0</v>
      </c>
      <c r="AJ12" s="35">
        <f t="shared" ref="AJ12:AJ18" si="2">COUNTIF(D12:AG12,"Not Met")</f>
        <v>0</v>
      </c>
      <c r="AK12" s="34">
        <f t="shared" ref="AK12:AK18" si="3">IF(SUM(AH12,AJ12)=0,0,AJ12/SUM(AH12,AJ12))</f>
        <v>0</v>
      </c>
      <c r="AL12" s="36">
        <f t="shared" ref="AL12:AL18" si="4">COUNTIF(D12:AG12,"N/A")</f>
        <v>0</v>
      </c>
    </row>
    <row r="13" spans="1:40" ht="147" customHeight="1">
      <c r="A13" s="153">
        <v>3</v>
      </c>
      <c r="B13" s="301" t="s">
        <v>443</v>
      </c>
      <c r="C13" s="315" t="s">
        <v>442</v>
      </c>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181"/>
      <c r="AH13" s="33">
        <f t="shared" si="0"/>
        <v>0</v>
      </c>
      <c r="AI13" s="34">
        <f t="shared" si="1"/>
        <v>0</v>
      </c>
      <c r="AJ13" s="35">
        <f t="shared" si="2"/>
        <v>0</v>
      </c>
      <c r="AK13" s="34">
        <f t="shared" si="3"/>
        <v>0</v>
      </c>
      <c r="AL13" s="36">
        <f t="shared" si="4"/>
        <v>0</v>
      </c>
    </row>
    <row r="14" spans="1:40" ht="134.4" customHeight="1">
      <c r="A14" s="153">
        <v>4</v>
      </c>
      <c r="B14" s="301" t="s">
        <v>444</v>
      </c>
      <c r="C14" s="298" t="s">
        <v>445</v>
      </c>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181"/>
      <c r="AH14" s="33">
        <f t="shared" si="0"/>
        <v>0</v>
      </c>
      <c r="AI14" s="34">
        <f t="shared" si="1"/>
        <v>0</v>
      </c>
      <c r="AJ14" s="35">
        <f t="shared" si="2"/>
        <v>0</v>
      </c>
      <c r="AK14" s="34">
        <f t="shared" si="3"/>
        <v>0</v>
      </c>
      <c r="AL14" s="36">
        <f t="shared" si="4"/>
        <v>0</v>
      </c>
    </row>
    <row r="15" spans="1:40" ht="69">
      <c r="A15" s="153">
        <v>5</v>
      </c>
      <c r="B15" s="301" t="s">
        <v>446</v>
      </c>
      <c r="C15" s="315" t="s">
        <v>447</v>
      </c>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181"/>
      <c r="AH15" s="33">
        <f t="shared" si="0"/>
        <v>0</v>
      </c>
      <c r="AI15" s="34">
        <f>IF(SUM(AH15,AJ15)=0,0,AH15/SUM(AH15,AJ15))</f>
        <v>0</v>
      </c>
      <c r="AJ15" s="35">
        <f t="shared" si="2"/>
        <v>0</v>
      </c>
      <c r="AK15" s="34">
        <f>IF(SUM(AH15,AJ15)=0,0,AJ15/SUM(AH15,AJ15))</f>
        <v>0</v>
      </c>
      <c r="AL15" s="36">
        <f t="shared" si="4"/>
        <v>0</v>
      </c>
    </row>
    <row r="16" spans="1:40" ht="71.25" customHeight="1">
      <c r="A16" s="153">
        <v>6</v>
      </c>
      <c r="B16" s="301" t="s">
        <v>448</v>
      </c>
      <c r="C16" s="315" t="s">
        <v>449</v>
      </c>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181"/>
      <c r="AH16" s="33">
        <f t="shared" si="0"/>
        <v>0</v>
      </c>
      <c r="AI16" s="34">
        <f t="shared" si="1"/>
        <v>0</v>
      </c>
      <c r="AJ16" s="35">
        <f t="shared" si="2"/>
        <v>0</v>
      </c>
      <c r="AK16" s="34">
        <f t="shared" si="3"/>
        <v>0</v>
      </c>
      <c r="AL16" s="36">
        <f t="shared" si="4"/>
        <v>0</v>
      </c>
    </row>
    <row r="17" spans="1:38" ht="123" customHeight="1">
      <c r="A17" s="153">
        <v>7</v>
      </c>
      <c r="B17" s="301" t="s">
        <v>450</v>
      </c>
      <c r="C17" s="315" t="s">
        <v>451</v>
      </c>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181"/>
      <c r="AH17" s="33">
        <f t="shared" si="0"/>
        <v>0</v>
      </c>
      <c r="AI17" s="34">
        <f t="shared" si="1"/>
        <v>0</v>
      </c>
      <c r="AJ17" s="35">
        <f t="shared" si="2"/>
        <v>0</v>
      </c>
      <c r="AK17" s="34">
        <f t="shared" si="3"/>
        <v>0</v>
      </c>
      <c r="AL17" s="36">
        <f t="shared" si="4"/>
        <v>0</v>
      </c>
    </row>
    <row r="18" spans="1:38" ht="52.5" customHeight="1" thickBot="1">
      <c r="A18" s="153">
        <v>8</v>
      </c>
      <c r="B18" s="301" t="s">
        <v>452</v>
      </c>
      <c r="C18" s="316" t="s">
        <v>447</v>
      </c>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335"/>
      <c r="AH18" s="103">
        <f t="shared" si="0"/>
        <v>0</v>
      </c>
      <c r="AI18" s="104">
        <f t="shared" si="1"/>
        <v>0</v>
      </c>
      <c r="AJ18" s="105">
        <f t="shared" si="2"/>
        <v>0</v>
      </c>
      <c r="AK18" s="104">
        <f t="shared" si="3"/>
        <v>0</v>
      </c>
      <c r="AL18" s="106">
        <f t="shared" si="4"/>
        <v>0</v>
      </c>
    </row>
    <row r="19" spans="1:38">
      <c r="A19" s="55"/>
      <c r="B19" s="128"/>
      <c r="C19" s="166" t="s">
        <v>387</v>
      </c>
      <c r="D19" s="170">
        <f>COUNTIF(D11:D18,"=Met")</f>
        <v>0</v>
      </c>
      <c r="E19" s="170">
        <f t="shared" ref="E19:M19" si="5">COUNTIF(E11:E18,"=Met")</f>
        <v>0</v>
      </c>
      <c r="F19" s="170">
        <f t="shared" si="5"/>
        <v>0</v>
      </c>
      <c r="G19" s="170">
        <f t="shared" si="5"/>
        <v>0</v>
      </c>
      <c r="H19" s="170">
        <f t="shared" si="5"/>
        <v>0</v>
      </c>
      <c r="I19" s="170">
        <f t="shared" si="5"/>
        <v>0</v>
      </c>
      <c r="J19" s="170">
        <f t="shared" si="5"/>
        <v>0</v>
      </c>
      <c r="K19" s="170">
        <f t="shared" si="5"/>
        <v>0</v>
      </c>
      <c r="L19" s="170">
        <f t="shared" si="5"/>
        <v>0</v>
      </c>
      <c r="M19" s="170">
        <f t="shared" si="5"/>
        <v>0</v>
      </c>
      <c r="N19" s="170">
        <f t="shared" ref="N19:AG19" si="6">COUNTIF(N11:N18,"=Met")</f>
        <v>0</v>
      </c>
      <c r="O19" s="170">
        <f t="shared" si="6"/>
        <v>0</v>
      </c>
      <c r="P19" s="170">
        <f t="shared" si="6"/>
        <v>0</v>
      </c>
      <c r="Q19" s="170">
        <f t="shared" si="6"/>
        <v>0</v>
      </c>
      <c r="R19" s="170">
        <f t="shared" si="6"/>
        <v>0</v>
      </c>
      <c r="S19" s="170">
        <f t="shared" si="6"/>
        <v>0</v>
      </c>
      <c r="T19" s="170">
        <f t="shared" si="6"/>
        <v>0</v>
      </c>
      <c r="U19" s="170">
        <f t="shared" si="6"/>
        <v>0</v>
      </c>
      <c r="V19" s="170">
        <f t="shared" si="6"/>
        <v>0</v>
      </c>
      <c r="W19" s="170">
        <f t="shared" si="6"/>
        <v>0</v>
      </c>
      <c r="X19" s="170">
        <f t="shared" si="6"/>
        <v>0</v>
      </c>
      <c r="Y19" s="170">
        <f t="shared" si="6"/>
        <v>0</v>
      </c>
      <c r="Z19" s="170">
        <f t="shared" si="6"/>
        <v>0</v>
      </c>
      <c r="AA19" s="170">
        <f t="shared" si="6"/>
        <v>0</v>
      </c>
      <c r="AB19" s="170">
        <f t="shared" si="6"/>
        <v>0</v>
      </c>
      <c r="AC19" s="170">
        <f t="shared" si="6"/>
        <v>0</v>
      </c>
      <c r="AD19" s="170">
        <f t="shared" si="6"/>
        <v>0</v>
      </c>
      <c r="AE19" s="170">
        <f t="shared" si="6"/>
        <v>0</v>
      </c>
      <c r="AF19" s="170">
        <f t="shared" si="6"/>
        <v>0</v>
      </c>
      <c r="AG19" s="171">
        <f t="shared" si="6"/>
        <v>0</v>
      </c>
      <c r="AH19" s="55"/>
      <c r="AI19" s="55"/>
      <c r="AJ19" s="55"/>
      <c r="AK19" s="55"/>
      <c r="AL19" s="55"/>
    </row>
    <row r="20" spans="1:38">
      <c r="A20" s="55"/>
      <c r="B20" s="128"/>
      <c r="C20" s="167" t="s">
        <v>56</v>
      </c>
      <c r="D20" s="169">
        <f t="shared" ref="D20" si="7">IF(SUM(D19,D21)=0,0,D19/SUM(D19,D21))</f>
        <v>0</v>
      </c>
      <c r="E20" s="98">
        <f t="shared" ref="E20:M20" si="8">IF(SUM(E19,E21)=0,0,E19/SUM(E19,E21))</f>
        <v>0</v>
      </c>
      <c r="F20" s="98">
        <f t="shared" si="8"/>
        <v>0</v>
      </c>
      <c r="G20" s="98">
        <f t="shared" si="8"/>
        <v>0</v>
      </c>
      <c r="H20" s="98">
        <f t="shared" si="8"/>
        <v>0</v>
      </c>
      <c r="I20" s="98">
        <f t="shared" si="8"/>
        <v>0</v>
      </c>
      <c r="J20" s="98">
        <f t="shared" si="8"/>
        <v>0</v>
      </c>
      <c r="K20" s="98">
        <f t="shared" si="8"/>
        <v>0</v>
      </c>
      <c r="L20" s="98">
        <f t="shared" si="8"/>
        <v>0</v>
      </c>
      <c r="M20" s="98">
        <f t="shared" si="8"/>
        <v>0</v>
      </c>
      <c r="N20" s="98">
        <f t="shared" ref="N20:AG20" si="9">IF(SUM(N19,N21)=0,0,N19/SUM(N19,N21))</f>
        <v>0</v>
      </c>
      <c r="O20" s="98">
        <f t="shared" si="9"/>
        <v>0</v>
      </c>
      <c r="P20" s="98">
        <f t="shared" si="9"/>
        <v>0</v>
      </c>
      <c r="Q20" s="98">
        <f t="shared" si="9"/>
        <v>0</v>
      </c>
      <c r="R20" s="98">
        <f t="shared" si="9"/>
        <v>0</v>
      </c>
      <c r="S20" s="98">
        <f t="shared" si="9"/>
        <v>0</v>
      </c>
      <c r="T20" s="98">
        <f t="shared" si="9"/>
        <v>0</v>
      </c>
      <c r="U20" s="98">
        <f t="shared" si="9"/>
        <v>0</v>
      </c>
      <c r="V20" s="98">
        <f t="shared" si="9"/>
        <v>0</v>
      </c>
      <c r="W20" s="98">
        <f t="shared" si="9"/>
        <v>0</v>
      </c>
      <c r="X20" s="98">
        <f t="shared" si="9"/>
        <v>0</v>
      </c>
      <c r="Y20" s="98">
        <f t="shared" si="9"/>
        <v>0</v>
      </c>
      <c r="Z20" s="98">
        <f t="shared" si="9"/>
        <v>0</v>
      </c>
      <c r="AA20" s="98">
        <f t="shared" si="9"/>
        <v>0</v>
      </c>
      <c r="AB20" s="98">
        <f t="shared" si="9"/>
        <v>0</v>
      </c>
      <c r="AC20" s="98">
        <f t="shared" si="9"/>
        <v>0</v>
      </c>
      <c r="AD20" s="98">
        <f t="shared" si="9"/>
        <v>0</v>
      </c>
      <c r="AE20" s="98">
        <f t="shared" si="9"/>
        <v>0</v>
      </c>
      <c r="AF20" s="98">
        <f t="shared" si="9"/>
        <v>0</v>
      </c>
      <c r="AG20" s="116">
        <f t="shared" si="9"/>
        <v>0</v>
      </c>
      <c r="AH20" s="55"/>
      <c r="AI20" s="55"/>
      <c r="AJ20" s="55"/>
      <c r="AK20" s="55"/>
      <c r="AL20" s="55"/>
    </row>
    <row r="21" spans="1:38">
      <c r="A21" s="55"/>
      <c r="B21" s="128"/>
      <c r="C21" s="167" t="s">
        <v>388</v>
      </c>
      <c r="D21" s="130">
        <f t="shared" ref="D21:M21" si="10">COUNTIF(D11:D18,"=Not Met")</f>
        <v>0</v>
      </c>
      <c r="E21" s="99">
        <f t="shared" si="10"/>
        <v>0</v>
      </c>
      <c r="F21" s="99">
        <f t="shared" si="10"/>
        <v>0</v>
      </c>
      <c r="G21" s="99">
        <f t="shared" si="10"/>
        <v>0</v>
      </c>
      <c r="H21" s="99">
        <f t="shared" si="10"/>
        <v>0</v>
      </c>
      <c r="I21" s="99">
        <f t="shared" si="10"/>
        <v>0</v>
      </c>
      <c r="J21" s="99">
        <f t="shared" si="10"/>
        <v>0</v>
      </c>
      <c r="K21" s="99">
        <f t="shared" si="10"/>
        <v>0</v>
      </c>
      <c r="L21" s="99">
        <f t="shared" si="10"/>
        <v>0</v>
      </c>
      <c r="M21" s="99">
        <f t="shared" si="10"/>
        <v>0</v>
      </c>
      <c r="N21" s="99">
        <f t="shared" ref="N21:AG21" si="11">COUNTIF(N11:N18,"=Not Met")</f>
        <v>0</v>
      </c>
      <c r="O21" s="99">
        <f t="shared" si="11"/>
        <v>0</v>
      </c>
      <c r="P21" s="99">
        <f t="shared" si="11"/>
        <v>0</v>
      </c>
      <c r="Q21" s="99">
        <f t="shared" si="11"/>
        <v>0</v>
      </c>
      <c r="R21" s="99">
        <f t="shared" si="11"/>
        <v>0</v>
      </c>
      <c r="S21" s="99">
        <f t="shared" si="11"/>
        <v>0</v>
      </c>
      <c r="T21" s="99">
        <f t="shared" si="11"/>
        <v>0</v>
      </c>
      <c r="U21" s="99">
        <f t="shared" si="11"/>
        <v>0</v>
      </c>
      <c r="V21" s="99">
        <f t="shared" si="11"/>
        <v>0</v>
      </c>
      <c r="W21" s="99">
        <f t="shared" si="11"/>
        <v>0</v>
      </c>
      <c r="X21" s="99">
        <f t="shared" si="11"/>
        <v>0</v>
      </c>
      <c r="Y21" s="99">
        <f t="shared" si="11"/>
        <v>0</v>
      </c>
      <c r="Z21" s="99">
        <f t="shared" si="11"/>
        <v>0</v>
      </c>
      <c r="AA21" s="99">
        <f t="shared" si="11"/>
        <v>0</v>
      </c>
      <c r="AB21" s="99">
        <f t="shared" si="11"/>
        <v>0</v>
      </c>
      <c r="AC21" s="99">
        <f t="shared" si="11"/>
        <v>0</v>
      </c>
      <c r="AD21" s="99">
        <f t="shared" si="11"/>
        <v>0</v>
      </c>
      <c r="AE21" s="99">
        <f t="shared" si="11"/>
        <v>0</v>
      </c>
      <c r="AF21" s="99">
        <f t="shared" si="11"/>
        <v>0</v>
      </c>
      <c r="AG21" s="117">
        <f t="shared" si="11"/>
        <v>0</v>
      </c>
      <c r="AH21" s="55"/>
      <c r="AI21" s="55"/>
      <c r="AJ21" s="55"/>
      <c r="AK21" s="55"/>
      <c r="AL21" s="55"/>
    </row>
    <row r="22" spans="1:38">
      <c r="A22" s="55"/>
      <c r="B22" s="128"/>
      <c r="C22" s="167" t="s">
        <v>389</v>
      </c>
      <c r="D22" s="169">
        <f t="shared" ref="D22" si="12">IF(SUM(D19,D21)=0,0,D21/SUM(D19,D21))</f>
        <v>0</v>
      </c>
      <c r="E22" s="98">
        <f t="shared" ref="E22:M22" si="13">IF(SUM(E19,E21)=0,0,E21/SUM(E19,E21))</f>
        <v>0</v>
      </c>
      <c r="F22" s="98">
        <f t="shared" si="13"/>
        <v>0</v>
      </c>
      <c r="G22" s="98">
        <f t="shared" si="13"/>
        <v>0</v>
      </c>
      <c r="H22" s="98">
        <f t="shared" si="13"/>
        <v>0</v>
      </c>
      <c r="I22" s="98">
        <f t="shared" si="13"/>
        <v>0</v>
      </c>
      <c r="J22" s="98">
        <f t="shared" si="13"/>
        <v>0</v>
      </c>
      <c r="K22" s="98">
        <f t="shared" si="13"/>
        <v>0</v>
      </c>
      <c r="L22" s="98">
        <f t="shared" si="13"/>
        <v>0</v>
      </c>
      <c r="M22" s="98">
        <f t="shared" si="13"/>
        <v>0</v>
      </c>
      <c r="N22" s="98">
        <f t="shared" ref="N22:AG22" si="14">IF(SUM(N19,N21)=0,0,N21/SUM(N19,N21))</f>
        <v>0</v>
      </c>
      <c r="O22" s="98">
        <f t="shared" si="14"/>
        <v>0</v>
      </c>
      <c r="P22" s="98">
        <f t="shared" si="14"/>
        <v>0</v>
      </c>
      <c r="Q22" s="98">
        <f t="shared" si="14"/>
        <v>0</v>
      </c>
      <c r="R22" s="98">
        <f t="shared" si="14"/>
        <v>0</v>
      </c>
      <c r="S22" s="98">
        <f t="shared" si="14"/>
        <v>0</v>
      </c>
      <c r="T22" s="98">
        <f t="shared" si="14"/>
        <v>0</v>
      </c>
      <c r="U22" s="98">
        <f t="shared" si="14"/>
        <v>0</v>
      </c>
      <c r="V22" s="98">
        <f t="shared" si="14"/>
        <v>0</v>
      </c>
      <c r="W22" s="98">
        <f t="shared" si="14"/>
        <v>0</v>
      </c>
      <c r="X22" s="98">
        <f t="shared" si="14"/>
        <v>0</v>
      </c>
      <c r="Y22" s="98">
        <f t="shared" si="14"/>
        <v>0</v>
      </c>
      <c r="Z22" s="98">
        <f t="shared" si="14"/>
        <v>0</v>
      </c>
      <c r="AA22" s="98">
        <f t="shared" si="14"/>
        <v>0</v>
      </c>
      <c r="AB22" s="98">
        <f t="shared" si="14"/>
        <v>0</v>
      </c>
      <c r="AC22" s="98">
        <f t="shared" si="14"/>
        <v>0</v>
      </c>
      <c r="AD22" s="98">
        <f t="shared" si="14"/>
        <v>0</v>
      </c>
      <c r="AE22" s="98">
        <f t="shared" si="14"/>
        <v>0</v>
      </c>
      <c r="AF22" s="98">
        <f t="shared" si="14"/>
        <v>0</v>
      </c>
      <c r="AG22" s="116">
        <f t="shared" si="14"/>
        <v>0</v>
      </c>
      <c r="AH22" s="55"/>
      <c r="AI22" s="55"/>
      <c r="AJ22" s="55"/>
      <c r="AK22" s="55"/>
      <c r="AL22" s="55"/>
    </row>
    <row r="23" spans="1:38" ht="15" thickBot="1">
      <c r="A23" s="55"/>
      <c r="B23" s="128"/>
      <c r="C23" s="168" t="s">
        <v>390</v>
      </c>
      <c r="D23" s="172">
        <f t="shared" ref="D23:M23" si="15">COUNTIF(D11:D18,"=N/A")</f>
        <v>0</v>
      </c>
      <c r="E23" s="119">
        <f t="shared" si="15"/>
        <v>0</v>
      </c>
      <c r="F23" s="119">
        <f t="shared" si="15"/>
        <v>0</v>
      </c>
      <c r="G23" s="119">
        <f t="shared" si="15"/>
        <v>0</v>
      </c>
      <c r="H23" s="119">
        <f t="shared" si="15"/>
        <v>0</v>
      </c>
      <c r="I23" s="119">
        <f t="shared" si="15"/>
        <v>0</v>
      </c>
      <c r="J23" s="119">
        <f t="shared" si="15"/>
        <v>0</v>
      </c>
      <c r="K23" s="119">
        <f t="shared" si="15"/>
        <v>0</v>
      </c>
      <c r="L23" s="119">
        <f t="shared" si="15"/>
        <v>0</v>
      </c>
      <c r="M23" s="119">
        <f t="shared" si="15"/>
        <v>0</v>
      </c>
      <c r="N23" s="119">
        <f t="shared" ref="N23:AG23" si="16">COUNTIF(N11:N18,"=N/A")</f>
        <v>0</v>
      </c>
      <c r="O23" s="119">
        <f t="shared" si="16"/>
        <v>0</v>
      </c>
      <c r="P23" s="119">
        <f t="shared" si="16"/>
        <v>0</v>
      </c>
      <c r="Q23" s="119">
        <f t="shared" si="16"/>
        <v>0</v>
      </c>
      <c r="R23" s="119">
        <f t="shared" si="16"/>
        <v>0</v>
      </c>
      <c r="S23" s="119">
        <f t="shared" si="16"/>
        <v>0</v>
      </c>
      <c r="T23" s="119">
        <f t="shared" si="16"/>
        <v>0</v>
      </c>
      <c r="U23" s="119">
        <f t="shared" si="16"/>
        <v>0</v>
      </c>
      <c r="V23" s="119">
        <f t="shared" si="16"/>
        <v>0</v>
      </c>
      <c r="W23" s="119">
        <f t="shared" si="16"/>
        <v>0</v>
      </c>
      <c r="X23" s="119">
        <f t="shared" si="16"/>
        <v>0</v>
      </c>
      <c r="Y23" s="119">
        <f t="shared" si="16"/>
        <v>0</v>
      </c>
      <c r="Z23" s="119">
        <f t="shared" si="16"/>
        <v>0</v>
      </c>
      <c r="AA23" s="119">
        <f t="shared" si="16"/>
        <v>0</v>
      </c>
      <c r="AB23" s="119">
        <f t="shared" si="16"/>
        <v>0</v>
      </c>
      <c r="AC23" s="119">
        <f t="shared" si="16"/>
        <v>0</v>
      </c>
      <c r="AD23" s="119">
        <f t="shared" si="16"/>
        <v>0</v>
      </c>
      <c r="AE23" s="119">
        <f t="shared" si="16"/>
        <v>0</v>
      </c>
      <c r="AF23" s="119">
        <f t="shared" si="16"/>
        <v>0</v>
      </c>
      <c r="AG23" s="120">
        <f t="shared" si="16"/>
        <v>0</v>
      </c>
      <c r="AH23" s="55"/>
      <c r="AI23" s="55"/>
      <c r="AJ23" s="55"/>
      <c r="AK23" s="55"/>
      <c r="AL23" s="55"/>
    </row>
    <row r="24" spans="1:38">
      <c r="A24" s="55"/>
      <c r="C24" s="55"/>
      <c r="D24" s="128"/>
      <c r="E24" s="55"/>
      <c r="F24" s="59"/>
      <c r="G24" s="55"/>
      <c r="H24" s="59"/>
      <c r="I24" s="55"/>
      <c r="J24" s="59"/>
      <c r="K24" s="55"/>
      <c r="L24" s="59"/>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row>
    <row r="25" spans="1:38">
      <c r="B25" s="128"/>
      <c r="C25" s="55"/>
      <c r="D25" s="128"/>
      <c r="E25" s="55"/>
      <c r="F25" s="59"/>
      <c r="G25" s="55"/>
      <c r="H25" s="59"/>
      <c r="I25" s="55"/>
      <c r="J25" s="59"/>
      <c r="K25" s="55"/>
      <c r="L25" s="59"/>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row>
    <row r="26" spans="1:38">
      <c r="B26" s="128"/>
      <c r="C26" s="55"/>
      <c r="D26" s="387" t="s">
        <v>391</v>
      </c>
      <c r="E26" s="388"/>
      <c r="F26" s="388"/>
      <c r="G26" s="388"/>
      <c r="H26" s="389"/>
      <c r="I26" s="387" t="s">
        <v>392</v>
      </c>
      <c r="J26" s="388"/>
      <c r="K26" s="388"/>
      <c r="L26" s="388"/>
      <c r="M26" s="389"/>
      <c r="N26" s="387" t="s">
        <v>393</v>
      </c>
      <c r="O26" s="388"/>
      <c r="P26" s="388"/>
      <c r="Q26" s="388"/>
      <c r="R26" s="389"/>
      <c r="S26" s="387" t="s">
        <v>394</v>
      </c>
      <c r="T26" s="388"/>
      <c r="U26" s="388"/>
      <c r="V26" s="388"/>
      <c r="W26" s="389"/>
      <c r="X26" s="387" t="s">
        <v>453</v>
      </c>
      <c r="Y26" s="388"/>
      <c r="Z26" s="388"/>
      <c r="AA26" s="388"/>
      <c r="AB26" s="389"/>
      <c r="AC26" s="387" t="s">
        <v>396</v>
      </c>
      <c r="AD26" s="388"/>
      <c r="AE26" s="388"/>
      <c r="AF26" s="388"/>
      <c r="AG26" s="389"/>
      <c r="AH26" s="55"/>
      <c r="AI26" s="55"/>
      <c r="AJ26" s="55"/>
      <c r="AK26" s="55"/>
      <c r="AL26" s="55"/>
    </row>
    <row r="27" spans="1:38" ht="371.25" customHeight="1">
      <c r="B27" s="128"/>
      <c r="C27" s="55"/>
      <c r="D27" s="421"/>
      <c r="E27" s="422"/>
      <c r="F27" s="422"/>
      <c r="G27" s="422"/>
      <c r="H27" s="423"/>
      <c r="I27" s="421"/>
      <c r="J27" s="422"/>
      <c r="K27" s="422"/>
      <c r="L27" s="422"/>
      <c r="M27" s="423"/>
      <c r="N27" s="421"/>
      <c r="O27" s="422"/>
      <c r="P27" s="422"/>
      <c r="Q27" s="422"/>
      <c r="R27" s="423"/>
      <c r="S27" s="421"/>
      <c r="T27" s="422"/>
      <c r="U27" s="422"/>
      <c r="V27" s="422"/>
      <c r="W27" s="423"/>
      <c r="X27" s="421"/>
      <c r="Y27" s="422"/>
      <c r="Z27" s="422"/>
      <c r="AA27" s="422"/>
      <c r="AB27" s="423"/>
      <c r="AC27" s="421"/>
      <c r="AD27" s="422"/>
      <c r="AE27" s="422"/>
      <c r="AF27" s="422"/>
      <c r="AG27" s="423"/>
      <c r="AH27" s="55"/>
      <c r="AI27" s="55"/>
      <c r="AJ27" s="55"/>
      <c r="AK27" s="55"/>
      <c r="AL27" s="55"/>
    </row>
    <row r="71" spans="2:12">
      <c r="D71" s="128"/>
    </row>
    <row r="76" spans="2:12" s="55" customFormat="1">
      <c r="B76" s="128"/>
      <c r="D76" s="83"/>
      <c r="F76" s="59"/>
      <c r="H76" s="59"/>
      <c r="J76" s="59"/>
      <c r="L76" s="59"/>
    </row>
  </sheetData>
  <sheetProtection sheet="1" objects="1" scenarios="1"/>
  <protectedRanges>
    <protectedRange sqref="D27:AG27" name="Comments"/>
    <protectedRange sqref="D7:AG9" name="Dates"/>
  </protectedRanges>
  <mergeCells count="23">
    <mergeCell ref="A1:AL2"/>
    <mergeCell ref="D26:H26"/>
    <mergeCell ref="I26:M26"/>
    <mergeCell ref="D27:H27"/>
    <mergeCell ref="I27:M27"/>
    <mergeCell ref="AH7:AL9"/>
    <mergeCell ref="A4:B4"/>
    <mergeCell ref="A5:B5"/>
    <mergeCell ref="A6:B6"/>
    <mergeCell ref="A3:B3"/>
    <mergeCell ref="B7:C9"/>
    <mergeCell ref="C3:D3"/>
    <mergeCell ref="C4:D4"/>
    <mergeCell ref="C5:D5"/>
    <mergeCell ref="C6:D6"/>
    <mergeCell ref="N26:R26"/>
    <mergeCell ref="AC26:AG26"/>
    <mergeCell ref="AC27:AG27"/>
    <mergeCell ref="N27:R27"/>
    <mergeCell ref="S26:W26"/>
    <mergeCell ref="S27:W27"/>
    <mergeCell ref="X26:AB26"/>
    <mergeCell ref="X27:AB27"/>
  </mergeCells>
  <conditionalFormatting sqref="D11:AG18">
    <cfRule type="cellIs" dxfId="41" priority="1" operator="equal">
      <formula>"N/A"</formula>
    </cfRule>
    <cfRule type="cellIs" dxfId="40" priority="2" operator="equal">
      <formula>"Not Met"</formula>
    </cfRule>
  </conditionalFormatting>
  <dataValidations count="1">
    <dataValidation type="list" allowBlank="1" showInputMessage="1" showErrorMessage="1" sqref="D11:AG18" xr:uid="{926A10AE-16D1-460E-B357-1D14E1359430}">
      <formula1>"Met,Not Met,N/A"</formula1>
    </dataValidation>
  </dataValidations>
  <pageMargins left="0.7" right="0.7" top="0.75" bottom="0.75" header="0.3" footer="0.3"/>
  <pageSetup orientation="portrait" horizontalDpi="1200" verticalDpi="1200" r:id="rId1"/>
  <ignoredErrors>
    <ignoredError sqref="C19:AG23"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140bd7d2-9b49-4074-96a7-398511fa7d55">
      <Terms xmlns="http://schemas.microsoft.com/office/infopath/2007/PartnerControls"/>
    </lcf76f155ced4ddcb4097134ff3c332f>
    <TaxCatchAll xmlns="e6067449-8796-49e4-8d61-964a215ef526" xsi:nil="true"/>
    <_ip_UnifiedCompliancePolicyProperties xmlns="http://schemas.microsoft.com/sharepoint/v3" xsi:nil="true"/>
    <Archive xmlns="140bd7d2-9b49-4074-96a7-398511fa7d55">false</Archive>
    <size xmlns="140bd7d2-9b49-4074-96a7-398511fa7d55" xsi:nil="true"/>
    <EffectiveDate xmlns="140bd7d2-9b49-4074-96a7-398511fa7d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62677F2AEEB99488D44F2D61DD86124" ma:contentTypeVersion="23" ma:contentTypeDescription="Create a new document." ma:contentTypeScope="" ma:versionID="05273ad9fecc92687b3efd112c034297">
  <xsd:schema xmlns:xsd="http://www.w3.org/2001/XMLSchema" xmlns:xs="http://www.w3.org/2001/XMLSchema" xmlns:p="http://schemas.microsoft.com/office/2006/metadata/properties" xmlns:ns1="http://schemas.microsoft.com/sharepoint/v3" xmlns:ns2="140bd7d2-9b49-4074-96a7-398511fa7d55" xmlns:ns3="e6067449-8796-49e4-8d61-964a215ef526" targetNamespace="http://schemas.microsoft.com/office/2006/metadata/properties" ma:root="true" ma:fieldsID="eac529f2f05318bb4dd1af25ff49669c" ns1:_="" ns2:_="" ns3:_="">
    <xsd:import namespace="http://schemas.microsoft.com/sharepoint/v3"/>
    <xsd:import namespace="140bd7d2-9b49-4074-96a7-398511fa7d55"/>
    <xsd:import namespace="e6067449-8796-49e4-8d61-964a215ef526"/>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2:Archive" minOccurs="0"/>
                <xsd:element ref="ns1:_ip_UnifiedCompliancePolicyProperties" minOccurs="0"/>
                <xsd:element ref="ns1:_ip_UnifiedCompliancePolicyUIAction" minOccurs="0"/>
                <xsd:element ref="ns2:MediaServiceAutoKeyPoints" minOccurs="0"/>
                <xsd:element ref="ns2:MediaServiceKeyPoints" minOccurs="0"/>
                <xsd:element ref="ns2:MediaServiceDateTaken" minOccurs="0"/>
                <xsd:element ref="ns2:MediaServiceLocation" minOccurs="0"/>
                <xsd:element ref="ns2:size"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Effective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0bd7d2-9b49-4074-96a7-398511fa7d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Archive" ma:index="14" nillable="true" ma:displayName="Archive" ma:default="0" ma:description="Click to Archive Document" ma:internalName="Archive">
      <xsd:simpleType>
        <xsd:restriction base="dms:Boolea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size" ma:index="21" nillable="true" ma:displayName="size" ma:internalName="size">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EffectiveDate" ma:index="29" nillable="true" ma:displayName="Effective Date" ma:description="Date plans should start to use template" ma:format="DateOnly" ma:internalName="EffectiveDate">
      <xsd:simpleType>
        <xsd:restriction base="dms:DateTime"/>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6067449-8796-49e4-8d61-964a215ef526"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c5af5976-4b7f-481a-bdec-b61e470cd9f3}" ma:internalName="TaxCatchAll" ma:showField="CatchAllData" ma:web="e6067449-8796-49e4-8d61-964a215ef526">
      <xsd:complexType>
        <xsd:complexContent>
          <xsd:extension base="dms:MultiChoiceLookup">
            <xsd:sequence>
              <xsd:element name="Value" type="dms:Lookup" maxOccurs="unbounded" minOccurs="0" nillable="true"/>
            </xsd:sequence>
          </xsd:extension>
        </xsd:complexContent>
      </xsd:complexType>
    </xsd:element>
    <xsd:element name="SharedWithUsers" ma:index="2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5CD2E-8B0D-4FD2-9110-782444028B3D}">
  <ds:schemaRefs>
    <ds:schemaRef ds:uri="http://schemas.microsoft.com/office/2006/metadata/properties"/>
    <ds:schemaRef ds:uri="http://schemas.microsoft.com/office/infopath/2007/PartnerControls"/>
    <ds:schemaRef ds:uri="http://schemas.microsoft.com/sharepoint/v3"/>
    <ds:schemaRef ds:uri="140bd7d2-9b49-4074-96a7-398511fa7d55"/>
    <ds:schemaRef ds:uri="e6067449-8796-49e4-8d61-964a215ef526"/>
  </ds:schemaRefs>
</ds:datastoreItem>
</file>

<file path=customXml/itemProps2.xml><?xml version="1.0" encoding="utf-8"?>
<ds:datastoreItem xmlns:ds="http://schemas.openxmlformats.org/officeDocument/2006/customXml" ds:itemID="{F51C6220-10AD-4AF8-9F3A-AE4D2A785A8D}">
  <ds:schemaRefs>
    <ds:schemaRef ds:uri="http://schemas.microsoft.com/sharepoint/v3/contenttype/forms"/>
  </ds:schemaRefs>
</ds:datastoreItem>
</file>

<file path=customXml/itemProps3.xml><?xml version="1.0" encoding="utf-8"?>
<ds:datastoreItem xmlns:ds="http://schemas.openxmlformats.org/officeDocument/2006/customXml" ds:itemID="{FA674BA5-A1BE-4770-8F58-8A3A941E85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40bd7d2-9b49-4074-96a7-398511fa7d55"/>
    <ds:schemaRef ds:uri="e6067449-8796-49e4-8d61-964a215ef5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Overview</vt:lpstr>
      <vt:lpstr>Instructions</vt:lpstr>
      <vt:lpstr>Acronyms</vt:lpstr>
      <vt:lpstr>Workbook Set-up</vt:lpstr>
      <vt:lpstr>OVERALL SUMMARY</vt:lpstr>
      <vt:lpstr>TCM Monitoring Tool</vt:lpstr>
      <vt:lpstr>Foster Care-Adoption Addendum</vt:lpstr>
      <vt:lpstr>1915(i) Addendum</vt:lpstr>
      <vt:lpstr>Innovations-TBI Waiver Addendum</vt:lpstr>
      <vt:lpstr>Community Inclusion Addendum</vt:lpstr>
      <vt:lpstr>TCL Addendum-HOLD</vt:lpstr>
      <vt:lpstr>Staff Qualifications</vt:lpstr>
      <vt:lpstr>Individual Review Records</vt:lpstr>
      <vt:lpstr>Personnel List</vt:lpstr>
      <vt:lpstr>Monitoring Tool Resource Page</vt:lpstr>
      <vt:lpstr>Staffing Requirements</vt:lpstr>
      <vt:lpstr>Training Requirements</vt:lpstr>
      <vt:lpstr>Staff Credentials</vt:lpstr>
      <vt:lpstr>Credentials</vt:lpstr>
    </vt:vector>
  </TitlesOfParts>
  <Manager/>
  <Company>Alliance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Damali Alston</dc:creator>
  <cp:keywords/>
  <dc:description/>
  <cp:lastModifiedBy>Rachel Leonard</cp:lastModifiedBy>
  <cp:revision/>
  <dcterms:created xsi:type="dcterms:W3CDTF">2023-02-21T18:45:39Z</dcterms:created>
  <dcterms:modified xsi:type="dcterms:W3CDTF">2024-05-02T15:53:46Z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0x010100B62677F2AEEB99488D44F2D61DD86124</vt:lpwstr>
  </property>
  <property fmtid="{D5CDD505-2E9C-101B-9397-08002B2CF9AE}" pid="3" name="MediaServiceImageTags">
    <vt:lpwstr/>
  </property>
</Properties>
</file>